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firstSheet="1" activeTab="5"/>
  </bookViews>
  <sheets>
    <sheet name="งบแสดงฐานะการเงิน" sheetId="1" r:id="rId1"/>
    <sheet name="กระดาษทำการ" sheetId="2" r:id="rId2"/>
    <sheet name="งบรายรับ - รายจ่าย" sheetId="3" r:id="rId3"/>
    <sheet name="งบทดลอง" sheetId="4" r:id="rId4"/>
    <sheet name="งบทรัพย์สิน" sheetId="5" r:id="rId5"/>
    <sheet name="หมายเหตุ" sheetId="6" r:id="rId6"/>
  </sheets>
  <definedNames>
    <definedName name="_xlnm.Print_Area" localSheetId="1">'กระดาษทำการ'!$A$1:$I$41</definedName>
    <definedName name="_xlnm.Print_Area" localSheetId="0">'งบแสดงฐานะการเงิน'!$A$1:$F$34</definedName>
  </definedNames>
  <calcPr fullCalcOnLoad="1"/>
</workbook>
</file>

<file path=xl/sharedStrings.xml><?xml version="1.0" encoding="utf-8"?>
<sst xmlns="http://schemas.openxmlformats.org/spreadsheetml/2006/main" count="311" uniqueCount="238">
  <si>
    <t>องค์การบริหารส่วนตำบลละลมใหม่พัฒนา</t>
  </si>
  <si>
    <t>เงินอุดหนุน</t>
  </si>
  <si>
    <t>รายรับ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</si>
  <si>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</si>
  <si>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</si>
  <si>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</si>
  <si>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</si>
  <si>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</si>
  <si>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</si>
  <si>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</si>
  <si>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</si>
  <si>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</si>
  <si>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องค์การบริหารส่วนตำบลละลมใหม่พัฒนา   อำเภอโชคชัย    จังหวัดนครราชสีมา</t>
  </si>
  <si>
    <t>งบแสดงฐานะการเงิน</t>
  </si>
  <si>
    <t>ทรัพย์สินตามงบทรัพย์สิน</t>
  </si>
  <si>
    <t>เงินฝาก ธกส.(ออมทรัพย์)โชคชัย</t>
  </si>
  <si>
    <t>เงินฝาก ธกส.(ประจำ)โชคชัย</t>
  </si>
  <si>
    <t>หนี้สินและเงินสะสม</t>
  </si>
  <si>
    <t>ทุนทรัพย์สิน</t>
  </si>
  <si>
    <t>เงินทุนสำรองเงินสะสม</t>
  </si>
  <si>
    <t>เงินทุนโครงการเศรษฐกิจชุมชนอบต.บัญชี 2</t>
  </si>
  <si>
    <t>กระดาษทำการ</t>
  </si>
  <si>
    <t>งบทดลอง</t>
  </si>
  <si>
    <t>ใบผ่านบัญชีทั่วไป (ปรับปรุง)</t>
  </si>
  <si>
    <t>เงินสะสม</t>
  </si>
  <si>
    <t>เงินทุนโครงการเศรษฐกิจชุมชน อบต.(บัญชี 2)</t>
  </si>
  <si>
    <t>เงินรับฝาก (หมายเหตุ 1)</t>
  </si>
  <si>
    <t>เงินรับฝาก-เงินมัดจำประกันสัญญา</t>
  </si>
  <si>
    <t>เงินรับฝาก-เงินค่าใช้จ่าย 5%</t>
  </si>
  <si>
    <t>เงินรับฝาก-เงินส่วนลด 6%</t>
  </si>
  <si>
    <t>ทรัพย์สิน</t>
  </si>
  <si>
    <t>ธนาคาร ออมสิน (เผื่อเรียก) โชคชัย</t>
  </si>
  <si>
    <t>รายจ่ายรอจ่าย</t>
  </si>
  <si>
    <t xml:space="preserve">         เงินสะสม</t>
  </si>
  <si>
    <t>รายจ่ายอื่น</t>
  </si>
  <si>
    <t>ใบผ่านบัญชีทั่วไป (ปิดบัญชี)</t>
  </si>
  <si>
    <t>ลูกหนี้-เงินทุนโครงการเศรษฐกิจชุมชน</t>
  </si>
  <si>
    <t>ลูกหนี้-เงินทุนโครงการเศรษฐกิจชุมชน อบต. บัญชี 2</t>
  </si>
  <si>
    <t>รายจ่ายค้างจ่าย</t>
  </si>
  <si>
    <t>รายจ่ายรอจ่าย(หมายเหตุ 2)</t>
  </si>
  <si>
    <t>รายจ่ายค้างจ่าย(หมายเหตุ 3)</t>
  </si>
  <si>
    <t xml:space="preserve"> -2-</t>
  </si>
  <si>
    <t>องค์การบริหารส่วนตำบลละลมใหม่พัฒนา  อำเภอโชคชัย    จังหวัดนครราชสีมา</t>
  </si>
  <si>
    <t>ประมาณการ</t>
  </si>
  <si>
    <t>รายรับจริง</t>
  </si>
  <si>
    <t xml:space="preserve"> +</t>
  </si>
  <si>
    <t>สูง</t>
  </si>
  <si>
    <t xml:space="preserve"> -</t>
  </si>
  <si>
    <t>ต่ำ</t>
  </si>
  <si>
    <t>รายรับตามประมาณการ</t>
  </si>
  <si>
    <t xml:space="preserve">     </t>
  </si>
  <si>
    <t>ภาษีอากร</t>
  </si>
  <si>
    <t>ค่าธรรมเนียม ค่าปรับ  ค่าใบอนุญาต</t>
  </si>
  <si>
    <t>+</t>
  </si>
  <si>
    <t>รายได้จากทรัพย์สิน</t>
  </si>
  <si>
    <t>-</t>
  </si>
  <si>
    <t>รายได้เบ็ดเตล็ด</t>
  </si>
  <si>
    <t>ภาษีจัดสรร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</si>
  <si>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</si>
  <si>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</si>
  <si>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</si>
  <si>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    รวมรายรับทั้งสิ้น</t>
  </si>
  <si>
    <t>รายจ่ายจริง</t>
  </si>
  <si>
    <t>รายจ่ายตามประมาณการ</t>
  </si>
  <si>
    <t xml:space="preserve"> </t>
  </si>
  <si>
    <t>งบกลาง</t>
  </si>
  <si>
    <t>รายจ่ายหมวดอื่น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</si>
  <si>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</si>
  <si>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</si>
  <si>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</si>
  <si>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รายจ่าย</t>
  </si>
  <si>
    <t>(ต่ำกว่า)</t>
  </si>
  <si>
    <t>เรียน   นายกองค์การบริหารส่วนตำบลละลมใหม่พัฒนา</t>
  </si>
  <si>
    <t xml:space="preserve"> -   เพื่อโปรดทราบ</t>
  </si>
  <si>
    <t>(  นางพัฒนา         เหมือนจิตต์  )                                       (  นายสนธยา          ภักดีกิจ  )</t>
  </si>
  <si>
    <t>ทราบ</t>
  </si>
  <si>
    <t xml:space="preserve">   นายกองค์การบริหารส่วนตำบลละลมใหม่พัฒนา</t>
  </si>
  <si>
    <t>รายได้จากทุน</t>
  </si>
  <si>
    <t>องค์การบริหารส่วนตำบลละลมใหม่พัฒนา   อำเภอโชคชัย   จังหวัดนครราชสีมา</t>
  </si>
  <si>
    <t>งบทดลอง (หลังปิดบัญชี)</t>
  </si>
  <si>
    <t>ชื่อบัญชี</t>
  </si>
  <si>
    <t>รหัสบัญชี</t>
  </si>
  <si>
    <t>เดบิต</t>
  </si>
  <si>
    <t>เครดิต</t>
  </si>
  <si>
    <t>022</t>
  </si>
  <si>
    <t>023</t>
  </si>
  <si>
    <t>ลูกหนี้-เงินทุนโครงการเศรษฐกิจชุมชนอบต.บัญชี 2</t>
  </si>
  <si>
    <t>700</t>
  </si>
  <si>
    <t>703</t>
  </si>
  <si>
    <t>903</t>
  </si>
  <si>
    <t>906</t>
  </si>
  <si>
    <t>เงินรับฝาก-เงินส่วนลด  6%</t>
  </si>
  <si>
    <t>907</t>
  </si>
  <si>
    <t>600</t>
  </si>
  <si>
    <t>2001</t>
  </si>
  <si>
    <t>เรียน  นายกองค์การบริหารส่วนตำบลละลมใหม่พัฒนา</t>
  </si>
  <si>
    <t xml:space="preserve"> -เพื่อโปรดทราบ</t>
  </si>
  <si>
    <t>(  นางพัฒนา            เหมือนจิตต์  )                                     (  นายสนธยา           ภักดีกิจ  )</t>
  </si>
  <si>
    <t>นายกองค์การบริหารส่วนตำบลละลมใหม่พัฒนา</t>
  </si>
  <si>
    <t>งบทรัพย์สิน</t>
  </si>
  <si>
    <t>ประเภททรัพย์สิน</t>
  </si>
  <si>
    <t xml:space="preserve"> ยอดยกมา </t>
  </si>
  <si>
    <t xml:space="preserve"> รับเพิ่มงวดนี้ </t>
  </si>
  <si>
    <t xml:space="preserve"> จำหน่าย </t>
  </si>
  <si>
    <t xml:space="preserve"> ยกไปงวดหน้า </t>
  </si>
  <si>
    <t>ทรัพย์สินเกิดจาก</t>
  </si>
  <si>
    <t xml:space="preserve"> จำนวนเงิน </t>
  </si>
  <si>
    <t xml:space="preserve"> จากงวดก่อน </t>
  </si>
  <si>
    <t xml:space="preserve"> งวดนี้ </t>
  </si>
  <si>
    <t>ก. อสังหาริมทรัพย์</t>
  </si>
  <si>
    <t>ก. รายได้องค์การบริหารส่วนตำบล</t>
  </si>
  <si>
    <t xml:space="preserve"> -อาคารสำนักงาน</t>
  </si>
  <si>
    <t>ข.จ่ายขาดเงินสะสม</t>
  </si>
  <si>
    <t xml:space="preserve"> -อาคารตลาดนัดชุมชน</t>
  </si>
  <si>
    <t>ค.เงินอุดหนุนโครงการถ่ายโอน</t>
  </si>
  <si>
    <t xml:space="preserve"> -อาคารที่พักสายตรวจ</t>
  </si>
  <si>
    <t>ง.กระตุ้นเศรษฐกิจ</t>
  </si>
  <si>
    <t xml:space="preserve"> -รั้วรอบอาคาร อบต.</t>
  </si>
  <si>
    <t>จ.เงินอุดหนุนรัฐบาล</t>
  </si>
  <si>
    <t xml:space="preserve"> -รั้วรอบอาคารศูนย์พัฒนาเด็กเล็ก</t>
  </si>
  <si>
    <t xml:space="preserve"> -ระบบประปาหมู่บ้าน</t>
  </si>
  <si>
    <t>ช.เงินอุดหนุนไทยเข้มแข็ง 2555</t>
  </si>
  <si>
    <t xml:space="preserve"> -ระบบประปาหมู่บ้านขนาดกลาง</t>
  </si>
  <si>
    <t xml:space="preserve"> -ระบบประปาหมู่บ้านขนาดใหญ่</t>
  </si>
  <si>
    <t xml:space="preserve"> -หอถังสูงประปาระบบน้ำสะอาด</t>
  </si>
  <si>
    <t xml:space="preserve"> -ลานจอดรถ  อบต.</t>
  </si>
  <si>
    <t xml:space="preserve"> -อาคารศาลาประชาคม</t>
  </si>
  <si>
    <t xml:space="preserve"> -อาคารเอนกประสงค์</t>
  </si>
  <si>
    <t xml:space="preserve"> -หอประชุม  อบต.</t>
  </si>
  <si>
    <t xml:space="preserve"> -ศูนย์พัฒนาเด็กเล็ก</t>
  </si>
  <si>
    <t xml:space="preserve"> -โรงอาหารศูนย์พัฒนาเด็กเล็ก</t>
  </si>
  <si>
    <t xml:space="preserve"> -เหล็กดัด</t>
  </si>
  <si>
    <t xml:space="preserve"> -เสาธง</t>
  </si>
  <si>
    <t xml:space="preserve"> -ศาลพระภูมิ</t>
  </si>
  <si>
    <t xml:space="preserve"> -เตาเผาขยะ</t>
  </si>
  <si>
    <t xml:space="preserve"> -ป้ายประกาศ</t>
  </si>
  <si>
    <t xml:space="preserve"> -ถนนคอนกรีตเสริมเหล็ก</t>
  </si>
  <si>
    <t xml:space="preserve"> -ถนนลาดยาง</t>
  </si>
  <si>
    <t xml:space="preserve"> -รางระบายน้ำ</t>
  </si>
  <si>
    <t xml:space="preserve"> -เขื่อน</t>
  </si>
  <si>
    <t>ข. สังหาริมทรัพย์</t>
  </si>
  <si>
    <t xml:space="preserve"> -ครุภัณฑ์สำนักงาน</t>
  </si>
  <si>
    <t xml:space="preserve"> -ครุภัณฑ์งานบ้านงานครัว</t>
  </si>
  <si>
    <t xml:space="preserve"> -ครุภัณฑ์โฆษณาและเผยแพร่</t>
  </si>
  <si>
    <t xml:space="preserve"> -ครุภัณฑ์ยานพาหนะและขนส่ง</t>
  </si>
  <si>
    <t xml:space="preserve"> -ครุภัณฑ์คอมพิวเตอร์</t>
  </si>
  <si>
    <t xml:space="preserve"> -ครุภัณฑ์สำรวจ</t>
  </si>
  <si>
    <t xml:space="preserve"> -ครุภัณฑ์วิทยาศาสตร์</t>
  </si>
  <si>
    <t xml:space="preserve"> -ครุภัณฑ์ไฟฟ้าและวิทยุ</t>
  </si>
  <si>
    <t>เรียน    นายกองค์การบริหารส่วนตำบลละลมใหม่พัฒนา</t>
  </si>
  <si>
    <t xml:space="preserve">                                                                             - ทราบ</t>
  </si>
  <si>
    <t xml:space="preserve">                                                                  นายกองค์การบริหารส่วนตำบลละลมใหม่พัฒนา</t>
  </si>
  <si>
    <t xml:space="preserve"> -อาคารเรียนศูนย์พัฒนาเด็กเล็ก</t>
  </si>
  <si>
    <t xml:space="preserve"> -ห้องน้ำศูนย์พัฒนาเด็กเล็ก</t>
  </si>
  <si>
    <t xml:space="preserve">                   (  นางพัฒนา             เหมือนจิตต์  )                                                   (  นายสนธยา                 ภักดีกิจ  )</t>
  </si>
  <si>
    <t>บัญชีเงินรับฝาก</t>
  </si>
  <si>
    <t>รวม</t>
  </si>
  <si>
    <t>บัญชีรายจ่ายค้างจ่าย</t>
  </si>
  <si>
    <t>ค่วัสดุเชื้อเพลิงและหล่อลื่น ค้างจ่าย</t>
  </si>
  <si>
    <t>บัญชีรายจ่ายรอจ่าย</t>
  </si>
  <si>
    <t xml:space="preserve">ค่าตอบแทนผู้ปฏิบัติราชการอันเป็นประโยชน์แก่ อปท. (เงินโบนัส) </t>
  </si>
  <si>
    <t>สำนักปลัด</t>
  </si>
  <si>
    <t xml:space="preserve">ค่าตอบแทนผู้ปฏิบัติราชการอันเป็นประโยชน์แก่ อปท. (เงินโบนัส)  </t>
  </si>
  <si>
    <t>ส่วนการคลัง</t>
  </si>
  <si>
    <t>ค่าตอบแทนผู้ปฏิบัติราชการอันเป็นประโยชน์แก่ อปท. (เงินโบนัส)</t>
  </si>
  <si>
    <t>ส่วนโยธา</t>
  </si>
  <si>
    <t>ส่วนสาธารณสุข</t>
  </si>
  <si>
    <t>ส่วนการศึกษา ฯ</t>
  </si>
  <si>
    <t>อบต. (บัญชี 2)</t>
  </si>
  <si>
    <t>รายจ่ายที่จ่ายจากเงินอุดหนุนที่รัฐบาลให้โดยระบุวัตถุประสงค์</t>
  </si>
  <si>
    <t>ฉ.เงินอุดหนุนเฉพาะกิจ</t>
  </si>
  <si>
    <t>­</t>
  </si>
  <si>
    <r>
      <t>บวก</t>
    </r>
    <r>
      <rPr>
        <sz val="11.5"/>
        <rFont val="Angsana New"/>
        <family val="1"/>
      </rPr>
      <t xml:space="preserve">  รายรับเงินสะสม</t>
    </r>
  </si>
  <si>
    <r>
      <t>หัก</t>
    </r>
    <r>
      <rPr>
        <sz val="11.5"/>
        <rFont val="Angsana New"/>
        <family val="1"/>
      </rPr>
      <t xml:space="preserve">   จ่ายขาดเงินสะสม</t>
    </r>
  </si>
  <si>
    <t>งบรายรับ - รายจ่ายตามงบประมาณ  ประจำปี  2555</t>
  </si>
  <si>
    <t>ตั้งแต่วันที่  1  ตุลาคม   2554 ถึง วันที่  30  กันยายน    2555</t>
  </si>
  <si>
    <t xml:space="preserve">                                     ผู้อำนวยการกองคลัง                                              ปลัดองค์การบริหารส่วนตำบล</t>
  </si>
  <si>
    <t>(  นายสนธยา      ภักดีกิจ  )</t>
  </si>
  <si>
    <t>ปลัดองค์การบริหารส่วนตำบล  ปฏิบัติหน้าที่</t>
  </si>
  <si>
    <t>ณ วันที่  30  กันยายน    2555</t>
  </si>
  <si>
    <t>เงินฝาก ธ.กรุงไทย สาขาโชคชัย (ออมทรัพย์) เลขที่ 344-0-48430-0</t>
  </si>
  <si>
    <t>เงินฝาก ธกส. สาขาโชคชัย (ออมทรัพย์) เลขที่ 01721-2-49173-3</t>
  </si>
  <si>
    <t>เงินฝาก ธกส. สาขาโชคชัย (ออมทรัพย์) เลขที่ 01721-2-63080-6</t>
  </si>
  <si>
    <t>เงินฝากธนาคารออมสิน สาขาโชคชัย (เผื่อเรียก) เลขที่ 052500737623</t>
  </si>
  <si>
    <t>ลูกหนี้เงินยืมเงินงบประมาณ</t>
  </si>
  <si>
    <t>090</t>
  </si>
  <si>
    <t xml:space="preserve"> วันที่  30  กันยายน  2555</t>
  </si>
  <si>
    <t xml:space="preserve">                                                ผู้อำนวยการกองคลัง                                                 ปลัดองค์การบริหารส่วนตำบล</t>
  </si>
  <si>
    <t>(  นายสนธยา     ภักดีกิจ )</t>
  </si>
  <si>
    <t>เงินฝาก ธกส. สาขาโชคชัย (ประจำ) เลขที่ 30721-4-12488-3</t>
  </si>
  <si>
    <t>ณ  วันที่  30  กันยายน    2555</t>
  </si>
  <si>
    <t>เงินฝาก ธ.กรุงไทย (ออมทรัพย์)</t>
  </si>
  <si>
    <t>เลขที่ 344-0-48430-0</t>
  </si>
  <si>
    <t>เลขที่ 01721-2-49173-3</t>
  </si>
  <si>
    <t>เลขที่ 01721-2-63080-6</t>
  </si>
  <si>
    <t>เลขที่ 30721-4-12488-3</t>
  </si>
  <si>
    <t>เลขที่ 052500737623</t>
  </si>
  <si>
    <t>เงินสะสม   1   ตุลาคม  2554</t>
  </si>
  <si>
    <t>เงินสะสม  30  กันยายน   2555</t>
  </si>
  <si>
    <t xml:space="preserve">       (ลงชื่อ).............................................                (ลงชื่อ).............................................                          (ลงชื่อ).................................................</t>
  </si>
  <si>
    <t xml:space="preserve">              (  นางพัฒนา          เหมือนจิตต์  )                            (  นายสนธยา           ภักดีกิจ  )                                       (  นายสนธยา       ภักดีกิจ  )</t>
  </si>
  <si>
    <t xml:space="preserve">                       ผู้อำนวยการกองคลัง                                       ปลัดองค์การบริหารส่วนตำบล                             ปลัดองค์การบริหารส่วนตำบล  ปฏิบัติหน้าที่</t>
  </si>
  <si>
    <t>ณ วันที่ 30 กันยายน  2555</t>
  </si>
  <si>
    <t>เงินฝาก ธกส.(ออมทรัพย์)โชคชัย เลขที่ 01721-2-49173-3</t>
  </si>
  <si>
    <t>เงินฝาก ธกส.(ออมทรัพย์)โชคชัย เลขที่ 01721-2-63080-6</t>
  </si>
  <si>
    <t>เงินฝาก ธกส.(ประจำ)โชคชัย       เลขที่  30721-4-12488-3</t>
  </si>
  <si>
    <t>เงินฝาก ธ.ออมสิน(เผื่อเรียก)โชคชัย เลขที่ 0-5250073762-3</t>
  </si>
  <si>
    <t>เงินฝาก ธ.กรุงไทย จำกัด (ออมทรัพย์)โชคชัย เลขที่ 344-0-48430-0</t>
  </si>
  <si>
    <t>(  นางพัฒนา       เหมือนจิตต์  )                                                       (  นายสนธยา               ภักดีกิจ  )                                                       (  นายสนธยา             ภักดีกิจ   )</t>
  </si>
  <si>
    <t>(ลงชื่อ).....................................................                                        (ลงชื่อ).........................................................                                        (ลงชื่อ)...................................................</t>
  </si>
  <si>
    <t xml:space="preserve">                                   ผู้อำนวยการกองคลัง                                                                ปลัดองค์การบริหารส่วนตำบล                                                 ปลัดองค์การบริหารส่วนตำบล  ปฏิบัติหน้าที่</t>
  </si>
  <si>
    <t xml:space="preserve">                                                                                                                                                                                                                                 นายกองค์การบริหารส่วนตำบลละลมใหม่พัฒนา</t>
  </si>
  <si>
    <t>หมายเหตุ 1  ประกอบกระดาษทำการ ณ วันที่    30   กันยายน     2555</t>
  </si>
  <si>
    <t>หมายเหตุ 2  ประกอบกระดาษทำการ ณ วันที่    30   กันยายน     2555</t>
  </si>
  <si>
    <t>ค่าตอบแทนคณะกรรมการเลือกตั้ง</t>
  </si>
  <si>
    <t>ค่าตอบแทนนายอำเภอในการเลือกตั้ง</t>
  </si>
  <si>
    <t>ค่าตอบแทนนายทะเบียนอำเภอในการเลือกตั้ง</t>
  </si>
  <si>
    <t>ค่าเบี้ยเลี้ยงคณะกรรมการการเลือกตั้ง</t>
  </si>
  <si>
    <t>ค่าปฎิบัติงานนอกเวลาราชการของพนักงานและพนักงานจ้าง</t>
  </si>
  <si>
    <t>ค่าปฎิบัติงานนอกเวลาราชการของฝ่ายทะเบียนอำเภอ</t>
  </si>
  <si>
    <t>เงินเดือนคณะผู้บริหารฝ่ายการเมือง</t>
  </si>
  <si>
    <t>เงินค่าตอบแทนประจำตำแหน่งฝ่ายการเมือง</t>
  </si>
  <si>
    <t>เงินค่าตอบแทนพิเศษฝ่ายการเมือง</t>
  </si>
  <si>
    <t>ค่าตอบแทนสมาชิกสภา  อบต.</t>
  </si>
  <si>
    <t>รายจ่ายเพื่อให้ได้มาซึ่งบริการ - ค่าจ้างเหมาแม่บ้าน   อบต.</t>
  </si>
  <si>
    <t xml:space="preserve">รายจ่ายเพื่อให้ได้มาซึ่งบริการ - ค่าจ้างเหมายาม อบต. </t>
  </si>
  <si>
    <t>ค่าวัสดุงานบ้านงานครัว - อาหารกลางวันศูนย์พัฒนาเด็กเล็ก ประจำเดือน  ก.ย. - ต.ค. 55</t>
  </si>
  <si>
    <t xml:space="preserve">ค่าวัสดุงานบ้านงานครัว - นมศูนย์พัฒนาเด็กเล็ก  ประเดือน  ก.ย. 55 </t>
  </si>
  <si>
    <t xml:space="preserve">ค่าวัสดุงานบ้านงานครัว - นมศูนย์พัฒนาเด็กเล็ก  ประเดือน  ต.ค. 55 </t>
  </si>
  <si>
    <t xml:space="preserve">ค่าวัสดุงานบ้านงานครัว - นมโรงเรียน  ประเดือน  ก.ย. 55 </t>
  </si>
  <si>
    <t xml:space="preserve">ค่าวัสดุงานบ้านงานครัว - นมโรงเรียน  ประเดือน   ต.ค. 55 </t>
  </si>
  <si>
    <t>ณ  วันที่    30    กันยายน       2555</t>
  </si>
  <si>
    <t xml:space="preserve">                             ผู้อำนวยการกองคลัง                                                                    ปลัดองค์การบริหารส่วนตำบล</t>
  </si>
  <si>
    <t xml:space="preserve">                                                                    ปลัดองค์การบริหารส่วนตำบล  ปฏิบัติหน้าที่</t>
  </si>
  <si>
    <t xml:space="preserve">                                                                                  (  นายสนธยา     ภักดีกิจ 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</si>
  <si>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</si>
  <si>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นายกองค์การบริหารส่วนตำบลละลมใหม่พัฒนา</t>
  </si>
  <si>
    <t>หมายเหตุ 3  ประกอบกระดาษทำการ ณ วันที่    30   กันยายน     2555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</si>
</sst>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_);_(* \(#,##0\);_(* &quot;-&quot;??_);_(@_)"/>
    <numFmt numFmtId="192" formatCode="#,##0.00;[Red]#,##0.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sz val="14"/>
      <name val="Angsana New"/>
      <family val="1"/>
    </font>
    <font>
      <sz val="13"/>
      <name val="TH SarabunPSK"/>
      <family val="2"/>
    </font>
    <font>
      <sz val="13"/>
      <name val="Arial"/>
      <family val="0"/>
    </font>
    <font>
      <b/>
      <sz val="14"/>
      <name val="Angsana New"/>
      <family val="1"/>
    </font>
    <font>
      <sz val="11.5"/>
      <name val="Angsana New"/>
      <family val="1"/>
    </font>
    <font>
      <u val="single"/>
      <sz val="11.5"/>
      <name val="Angsana New"/>
      <family val="1"/>
    </font>
    <font>
      <u val="singleAccounting"/>
      <sz val="11.5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3"/>
      <name val="Angsana New"/>
      <family val="1"/>
    </font>
    <font>
      <sz val="10"/>
      <name val="Angsana New"/>
      <family val="1"/>
    </font>
    <font>
      <b/>
      <sz val="13"/>
      <name val="Angsana New"/>
      <family val="1"/>
    </font>
    <font>
      <b/>
      <sz val="11"/>
      <name val="Angsana New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43" fontId="5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23" applyFont="1">
      <alignment/>
      <protection/>
    </xf>
    <xf numFmtId="0" fontId="9" fillId="0" borderId="0" xfId="23" applyFont="1" applyBorder="1">
      <alignment/>
      <protection/>
    </xf>
    <xf numFmtId="191" fontId="9" fillId="0" borderId="0" xfId="19" applyNumberFormat="1" applyFont="1" applyAlignment="1">
      <alignment/>
    </xf>
    <xf numFmtId="43" fontId="9" fillId="0" borderId="0" xfId="19" applyNumberFormat="1" applyFont="1" applyAlignment="1">
      <alignment/>
    </xf>
    <xf numFmtId="0" fontId="10" fillId="0" borderId="1" xfId="23" applyFont="1" applyBorder="1" applyAlignment="1">
      <alignment horizontal="center"/>
      <protection/>
    </xf>
    <xf numFmtId="187" fontId="9" fillId="0" borderId="2" xfId="19" applyNumberFormat="1" applyFont="1" applyBorder="1" applyAlignment="1">
      <alignment/>
    </xf>
    <xf numFmtId="43" fontId="9" fillId="0" borderId="2" xfId="19" applyNumberFormat="1" applyFont="1" applyBorder="1" applyAlignment="1">
      <alignment/>
    </xf>
    <xf numFmtId="0" fontId="9" fillId="0" borderId="3" xfId="23" applyFont="1" applyBorder="1">
      <alignment/>
      <protection/>
    </xf>
    <xf numFmtId="187" fontId="9" fillId="0" borderId="4" xfId="23" applyNumberFormat="1" applyFont="1" applyBorder="1">
      <alignment/>
      <protection/>
    </xf>
    <xf numFmtId="187" fontId="9" fillId="0" borderId="0" xfId="19" applyFont="1" applyBorder="1" applyAlignment="1">
      <alignment/>
    </xf>
    <xf numFmtId="0" fontId="9" fillId="0" borderId="4" xfId="23" applyFont="1" applyBorder="1">
      <alignment/>
      <protection/>
    </xf>
    <xf numFmtId="187" fontId="9" fillId="0" borderId="4" xfId="19" applyNumberFormat="1" applyFont="1" applyBorder="1" applyAlignment="1">
      <alignment/>
    </xf>
    <xf numFmtId="43" fontId="9" fillId="0" borderId="4" xfId="19" applyNumberFormat="1" applyFont="1" applyBorder="1" applyAlignment="1">
      <alignment/>
    </xf>
    <xf numFmtId="43" fontId="9" fillId="0" borderId="4" xfId="23" applyNumberFormat="1" applyFont="1" applyBorder="1" applyAlignment="1">
      <alignment horizontal="center"/>
      <protection/>
    </xf>
    <xf numFmtId="187" fontId="9" fillId="0" borderId="4" xfId="19" applyNumberFormat="1" applyFont="1" applyBorder="1" applyAlignment="1" quotePrefix="1">
      <alignment/>
    </xf>
    <xf numFmtId="0" fontId="10" fillId="0" borderId="0" xfId="23" applyFont="1" applyBorder="1" applyAlignment="1">
      <alignment/>
      <protection/>
    </xf>
    <xf numFmtId="187" fontId="11" fillId="0" borderId="4" xfId="19" applyNumberFormat="1" applyFont="1" applyBorder="1" applyAlignment="1">
      <alignment/>
    </xf>
    <xf numFmtId="43" fontId="9" fillId="0" borderId="3" xfId="23" applyNumberFormat="1" applyFont="1" applyBorder="1" applyAlignment="1">
      <alignment horizontal="center"/>
      <protection/>
    </xf>
    <xf numFmtId="0" fontId="9" fillId="0" borderId="0" xfId="23" applyFont="1" applyBorder="1" applyAlignment="1">
      <alignment/>
      <protection/>
    </xf>
    <xf numFmtId="187" fontId="9" fillId="0" borderId="5" xfId="19" applyNumberFormat="1" applyFont="1" applyBorder="1" applyAlignment="1">
      <alignment/>
    </xf>
    <xf numFmtId="0" fontId="10" fillId="0" borderId="4" xfId="23" applyFont="1" applyBorder="1">
      <alignment/>
      <protection/>
    </xf>
    <xf numFmtId="0" fontId="9" fillId="0" borderId="5" xfId="23" applyFont="1" applyBorder="1" applyAlignment="1">
      <alignment horizontal="left" indent="2"/>
      <protection/>
    </xf>
    <xf numFmtId="43" fontId="9" fillId="0" borderId="3" xfId="19" applyNumberFormat="1" applyFont="1" applyBorder="1" applyAlignment="1">
      <alignment horizontal="center"/>
    </xf>
    <xf numFmtId="43" fontId="9" fillId="0" borderId="4" xfId="19" applyNumberFormat="1" applyFont="1" applyBorder="1" applyAlignment="1">
      <alignment horizontal="center"/>
    </xf>
    <xf numFmtId="43" fontId="9" fillId="0" borderId="3" xfId="19" applyNumberFormat="1" applyFont="1" applyBorder="1" applyAlignment="1">
      <alignment/>
    </xf>
    <xf numFmtId="0" fontId="9" fillId="0" borderId="6" xfId="23" applyFont="1" applyBorder="1">
      <alignment/>
      <protection/>
    </xf>
    <xf numFmtId="187" fontId="9" fillId="0" borderId="7" xfId="23" applyNumberFormat="1" applyFont="1" applyBorder="1">
      <alignment/>
      <protection/>
    </xf>
    <xf numFmtId="187" fontId="9" fillId="0" borderId="8" xfId="19" applyNumberFormat="1" applyFont="1" applyBorder="1" applyAlignment="1">
      <alignment horizontal="right"/>
    </xf>
    <xf numFmtId="187" fontId="9" fillId="0" borderId="7" xfId="19" applyNumberFormat="1" applyFont="1" applyBorder="1" applyAlignment="1">
      <alignment/>
    </xf>
    <xf numFmtId="43" fontId="9" fillId="0" borderId="8" xfId="19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13" fillId="0" borderId="0" xfId="24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3" fillId="0" borderId="9" xfId="24" applyFont="1" applyBorder="1" applyAlignment="1">
      <alignment horizontal="center"/>
      <protection/>
    </xf>
    <xf numFmtId="0" fontId="13" fillId="0" borderId="10" xfId="24" applyFont="1" applyBorder="1">
      <alignment/>
      <protection/>
    </xf>
    <xf numFmtId="0" fontId="13" fillId="0" borderId="11" xfId="24" applyFont="1" applyBorder="1">
      <alignment/>
      <protection/>
    </xf>
    <xf numFmtId="187" fontId="13" fillId="0" borderId="12" xfId="20" applyFont="1" applyBorder="1" applyAlignment="1">
      <alignment horizontal="right"/>
    </xf>
    <xf numFmtId="187" fontId="13" fillId="0" borderId="12" xfId="20" applyFont="1" applyBorder="1" applyAlignment="1">
      <alignment/>
    </xf>
    <xf numFmtId="187" fontId="13" fillId="0" borderId="13" xfId="20" applyFont="1" applyBorder="1" applyAlignment="1">
      <alignment horizontal="right"/>
    </xf>
    <xf numFmtId="187" fontId="13" fillId="0" borderId="13" xfId="20" applyFont="1" applyBorder="1" applyAlignment="1">
      <alignment/>
    </xf>
    <xf numFmtId="187" fontId="13" fillId="0" borderId="14" xfId="20" applyFont="1" applyBorder="1" applyAlignment="1">
      <alignment/>
    </xf>
    <xf numFmtId="187" fontId="13" fillId="0" borderId="14" xfId="20" applyFont="1" applyBorder="1" applyAlignment="1">
      <alignment horizontal="right"/>
    </xf>
    <xf numFmtId="0" fontId="13" fillId="0" borderId="13" xfId="24" applyFont="1" applyBorder="1">
      <alignment/>
      <protection/>
    </xf>
    <xf numFmtId="0" fontId="13" fillId="0" borderId="15" xfId="24" applyFont="1" applyBorder="1">
      <alignment/>
      <protection/>
    </xf>
    <xf numFmtId="187" fontId="13" fillId="0" borderId="0" xfId="20" applyFont="1" applyAlignment="1">
      <alignment/>
    </xf>
    <xf numFmtId="0" fontId="13" fillId="0" borderId="16" xfId="24" applyFont="1" applyBorder="1" applyAlignment="1">
      <alignment horizontal="center"/>
      <protection/>
    </xf>
    <xf numFmtId="187" fontId="13" fillId="0" borderId="17" xfId="20" applyFont="1" applyBorder="1" applyAlignment="1">
      <alignment/>
    </xf>
    <xf numFmtId="187" fontId="14" fillId="0" borderId="4" xfId="17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92" fontId="8" fillId="0" borderId="17" xfId="0" applyNumberFormat="1" applyFont="1" applyBorder="1" applyAlignment="1">
      <alignment horizontal="center"/>
    </xf>
    <xf numFmtId="192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192" fontId="5" fillId="0" borderId="4" xfId="0" applyNumberFormat="1" applyFont="1" applyBorder="1" applyAlignment="1">
      <alignment horizontal="right"/>
    </xf>
    <xf numFmtId="192" fontId="5" fillId="0" borderId="4" xfId="0" applyNumberFormat="1" applyFont="1" applyBorder="1" applyAlignment="1">
      <alignment/>
    </xf>
    <xf numFmtId="187" fontId="5" fillId="0" borderId="4" xfId="17" applyNumberFormat="1" applyFont="1" applyBorder="1" applyAlignment="1">
      <alignment/>
    </xf>
    <xf numFmtId="0" fontId="5" fillId="0" borderId="7" xfId="0" applyFont="1" applyBorder="1" applyAlignment="1">
      <alignment/>
    </xf>
    <xf numFmtId="49" fontId="5" fillId="0" borderId="7" xfId="0" applyNumberFormat="1" applyFont="1" applyBorder="1" applyAlignment="1">
      <alignment horizontal="center"/>
    </xf>
    <xf numFmtId="192" fontId="5" fillId="0" borderId="5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192" fontId="5" fillId="0" borderId="17" xfId="0" applyNumberFormat="1" applyFont="1" applyBorder="1" applyAlignment="1">
      <alignment/>
    </xf>
    <xf numFmtId="0" fontId="5" fillId="0" borderId="0" xfId="0" applyFont="1" applyAlignment="1">
      <alignment horizontal="left" indent="2"/>
    </xf>
    <xf numFmtId="49" fontId="5" fillId="0" borderId="0" xfId="0" applyNumberFormat="1" applyFont="1" applyAlignment="1">
      <alignment horizontal="center"/>
    </xf>
    <xf numFmtId="192" fontId="5" fillId="0" borderId="0" xfId="0" applyNumberFormat="1" applyFont="1" applyAlignment="1">
      <alignment/>
    </xf>
    <xf numFmtId="0" fontId="5" fillId="0" borderId="0" xfId="0" applyFont="1" applyAlignment="1">
      <alignment horizontal="left" indent="8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1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8" xfId="0" applyFont="1" applyBorder="1" applyAlignment="1">
      <alignment/>
    </xf>
    <xf numFmtId="43" fontId="12" fillId="0" borderId="18" xfId="17" applyFont="1" applyBorder="1" applyAlignment="1">
      <alignment/>
    </xf>
    <xf numFmtId="0" fontId="12" fillId="0" borderId="4" xfId="0" applyFont="1" applyBorder="1" applyAlignment="1">
      <alignment/>
    </xf>
    <xf numFmtId="43" fontId="12" fillId="0" borderId="4" xfId="17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7" xfId="0" applyFont="1" applyBorder="1" applyAlignment="1">
      <alignment/>
    </xf>
    <xf numFmtId="0" fontId="12" fillId="0" borderId="7" xfId="0" applyFont="1" applyBorder="1" applyAlignment="1">
      <alignment/>
    </xf>
    <xf numFmtId="43" fontId="12" fillId="0" borderId="17" xfId="17" applyFont="1" applyBorder="1" applyAlignment="1">
      <alignment/>
    </xf>
    <xf numFmtId="0" fontId="12" fillId="0" borderId="17" xfId="0" applyFont="1" applyBorder="1" applyAlignment="1">
      <alignment/>
    </xf>
    <xf numFmtId="187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0" xfId="17" applyFont="1" applyBorder="1" applyAlignment="1">
      <alignment/>
    </xf>
    <xf numFmtId="187" fontId="1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92" fontId="5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87" fontId="14" fillId="0" borderId="18" xfId="17" applyNumberFormat="1" applyFont="1" applyBorder="1" applyAlignment="1">
      <alignment/>
    </xf>
    <xf numFmtId="187" fontId="14" fillId="0" borderId="18" xfId="0" applyNumberFormat="1" applyFont="1" applyBorder="1" applyAlignment="1">
      <alignment horizontal="center"/>
    </xf>
    <xf numFmtId="187" fontId="14" fillId="0" borderId="4" xfId="0" applyNumberFormat="1" applyFont="1" applyBorder="1" applyAlignment="1">
      <alignment horizontal="center"/>
    </xf>
    <xf numFmtId="43" fontId="14" fillId="0" borderId="4" xfId="17" applyFont="1" applyBorder="1" applyAlignment="1">
      <alignment/>
    </xf>
    <xf numFmtId="187" fontId="14" fillId="0" borderId="4" xfId="17" applyNumberFormat="1" applyFont="1" applyBorder="1" applyAlignment="1">
      <alignment horizontal="center"/>
    </xf>
    <xf numFmtId="187" fontId="14" fillId="0" borderId="7" xfId="17" applyNumberFormat="1" applyFont="1" applyBorder="1" applyAlignment="1">
      <alignment/>
    </xf>
    <xf numFmtId="187" fontId="14" fillId="0" borderId="7" xfId="0" applyNumberFormat="1" applyFont="1" applyBorder="1" applyAlignment="1">
      <alignment horizontal="center"/>
    </xf>
    <xf numFmtId="43" fontId="14" fillId="0" borderId="7" xfId="17" applyFont="1" applyBorder="1" applyAlignment="1">
      <alignment/>
    </xf>
    <xf numFmtId="187" fontId="14" fillId="0" borderId="17" xfId="17" applyNumberFormat="1" applyFont="1" applyBorder="1" applyAlignment="1">
      <alignment/>
    </xf>
    <xf numFmtId="187" fontId="14" fillId="0" borderId="17" xfId="0" applyNumberFormat="1" applyFont="1" applyBorder="1" applyAlignment="1">
      <alignment horizontal="center"/>
    </xf>
    <xf numFmtId="43" fontId="14" fillId="0" borderId="17" xfId="17" applyFont="1" applyBorder="1" applyAlignment="1">
      <alignment/>
    </xf>
    <xf numFmtId="187" fontId="14" fillId="0" borderId="0" xfId="17" applyNumberFormat="1" applyFont="1" applyAlignment="1">
      <alignment/>
    </xf>
    <xf numFmtId="187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191" fontId="14" fillId="0" borderId="0" xfId="17" applyNumberFormat="1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Fill="1" applyBorder="1" applyAlignment="1">
      <alignment horizontal="left" indent="15"/>
    </xf>
    <xf numFmtId="0" fontId="14" fillId="0" borderId="0" xfId="0" applyFont="1" applyFill="1" applyBorder="1" applyAlignment="1">
      <alignment horizontal="left" indent="7"/>
    </xf>
    <xf numFmtId="0" fontId="14" fillId="0" borderId="0" xfId="0" applyFont="1" applyAlignment="1">
      <alignment horizontal="left" indent="15"/>
    </xf>
    <xf numFmtId="187" fontId="13" fillId="0" borderId="0" xfId="20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92" fontId="14" fillId="0" borderId="0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43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9" fillId="0" borderId="0" xfId="23" applyFont="1" applyAlignment="1">
      <alignment/>
      <protection/>
    </xf>
    <xf numFmtId="0" fontId="9" fillId="0" borderId="0" xfId="23" applyFont="1" applyAlignment="1">
      <alignment horizontal="center"/>
      <protection/>
    </xf>
    <xf numFmtId="0" fontId="12" fillId="0" borderId="0" xfId="23" applyFont="1" applyAlignment="1">
      <alignment horizontal="left"/>
      <protection/>
    </xf>
    <xf numFmtId="0" fontId="8" fillId="0" borderId="0" xfId="23" applyFont="1" applyAlignment="1">
      <alignment horizontal="center"/>
      <protection/>
    </xf>
    <xf numFmtId="0" fontId="5" fillId="0" borderId="0" xfId="0" applyFont="1" applyBorder="1" applyAlignment="1">
      <alignment horizontal="left" indent="6"/>
    </xf>
    <xf numFmtId="187" fontId="13" fillId="0" borderId="19" xfId="20" applyFont="1" applyBorder="1" applyAlignment="1">
      <alignment horizontal="center"/>
    </xf>
    <xf numFmtId="187" fontId="13" fillId="0" borderId="6" xfId="20" applyFont="1" applyBorder="1" applyAlignment="1">
      <alignment horizontal="center"/>
    </xf>
    <xf numFmtId="187" fontId="13" fillId="0" borderId="9" xfId="20" applyFont="1" applyBorder="1" applyAlignment="1">
      <alignment horizontal="center" vertical="center"/>
    </xf>
    <xf numFmtId="187" fontId="13" fillId="0" borderId="20" xfId="20" applyFont="1" applyBorder="1" applyAlignment="1">
      <alignment horizontal="center" vertical="center"/>
    </xf>
    <xf numFmtId="0" fontId="5" fillId="0" borderId="0" xfId="0" applyFont="1" applyBorder="1" applyAlignment="1">
      <alignment horizontal="left" indent="3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24" applyFont="1" applyBorder="1" applyAlignment="1">
      <alignment horizontal="center"/>
      <protection/>
    </xf>
    <xf numFmtId="187" fontId="17" fillId="0" borderId="19" xfId="20" applyFont="1" applyBorder="1" applyAlignment="1">
      <alignment horizontal="center"/>
    </xf>
    <xf numFmtId="187" fontId="13" fillId="0" borderId="9" xfId="20" applyFont="1" applyBorder="1" applyAlignment="1">
      <alignment horizontal="center"/>
    </xf>
    <xf numFmtId="187" fontId="13" fillId="0" borderId="20" xfId="20" applyFont="1" applyBorder="1" applyAlignment="1">
      <alignment horizontal="center"/>
    </xf>
    <xf numFmtId="187" fontId="13" fillId="0" borderId="10" xfId="2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indent="7"/>
    </xf>
    <xf numFmtId="0" fontId="14" fillId="0" borderId="0" xfId="0" applyFont="1" applyAlignment="1">
      <alignment/>
    </xf>
    <xf numFmtId="187" fontId="14" fillId="0" borderId="18" xfId="17" applyNumberFormat="1" applyFont="1" applyBorder="1" applyAlignment="1">
      <alignment horizontal="right"/>
    </xf>
    <xf numFmtId="187" fontId="14" fillId="0" borderId="7" xfId="17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5"/>
    </xf>
    <xf numFmtId="0" fontId="14" fillId="0" borderId="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indent="9"/>
    </xf>
    <xf numFmtId="0" fontId="12" fillId="0" borderId="0" xfId="0" applyFont="1" applyBorder="1" applyAlignment="1">
      <alignment horizontal="center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Sheet1" xfId="19"/>
    <cellStyle name="เครื่องหมายจุลภาค_Sheet2" xfId="20"/>
    <cellStyle name="Currency" xfId="21"/>
    <cellStyle name="Currency [0]" xfId="22"/>
    <cellStyle name="ปกติ_Sheet1" xfId="23"/>
    <cellStyle name="ปกติ_Sheet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workbookViewId="0" topLeftCell="A1">
      <selection activeCell="A28" sqref="A28"/>
    </sheetView>
  </sheetViews>
  <sheetFormatPr defaultColWidth="9.140625" defaultRowHeight="12.75"/>
  <cols>
    <col min="1" max="1" width="22.140625" style="7" customWidth="1"/>
    <col min="2" max="2" width="9.57421875" style="7" customWidth="1"/>
    <col min="3" max="3" width="10.7109375" style="7" customWidth="1"/>
    <col min="4" max="4" width="36.00390625" style="7" customWidth="1"/>
    <col min="5" max="5" width="11.00390625" style="7" customWidth="1"/>
    <col min="6" max="6" width="11.421875" style="38" customWidth="1"/>
    <col min="7" max="16384" width="9.140625" style="7" customWidth="1"/>
  </cols>
  <sheetData>
    <row r="1" spans="1:6" ht="21">
      <c r="A1" s="130" t="s">
        <v>12</v>
      </c>
      <c r="B1" s="130"/>
      <c r="C1" s="130"/>
      <c r="D1" s="130"/>
      <c r="E1" s="130"/>
      <c r="F1" s="130"/>
    </row>
    <row r="2" spans="1:6" ht="21">
      <c r="A2" s="130" t="s">
        <v>13</v>
      </c>
      <c r="B2" s="130"/>
      <c r="C2" s="130"/>
      <c r="D2" s="130"/>
      <c r="E2" s="130"/>
      <c r="F2" s="130"/>
    </row>
    <row r="3" spans="1:6" ht="21">
      <c r="A3" s="130" t="s">
        <v>190</v>
      </c>
      <c r="B3" s="130"/>
      <c r="C3" s="130"/>
      <c r="D3" s="130"/>
      <c r="E3" s="130"/>
      <c r="F3" s="130"/>
    </row>
    <row r="4" spans="1:6" ht="17.25" thickBot="1">
      <c r="A4" s="8"/>
      <c r="B4" s="8"/>
      <c r="C4" s="8"/>
      <c r="D4" s="9"/>
      <c r="E4" s="10"/>
      <c r="F4" s="11"/>
    </row>
    <row r="5" spans="1:6" ht="17.25" thickTop="1">
      <c r="A5" s="12" t="s">
        <v>30</v>
      </c>
      <c r="B5" s="13"/>
      <c r="C5" s="13"/>
      <c r="D5" s="12" t="s">
        <v>17</v>
      </c>
      <c r="E5" s="13"/>
      <c r="F5" s="14"/>
    </row>
    <row r="6" spans="1:6" ht="16.5">
      <c r="A6" s="15" t="s">
        <v>14</v>
      </c>
      <c r="B6" s="16"/>
      <c r="C6" s="17">
        <v>24410327.8</v>
      </c>
      <c r="D6" s="18" t="s">
        <v>18</v>
      </c>
      <c r="E6" s="19"/>
      <c r="F6" s="20">
        <v>24410327.8</v>
      </c>
    </row>
    <row r="7" spans="1:6" ht="16.5">
      <c r="A7" s="15" t="s">
        <v>191</v>
      </c>
      <c r="B7" s="16">
        <v>7932815.12</v>
      </c>
      <c r="C7" s="19"/>
      <c r="D7" s="15" t="s">
        <v>27</v>
      </c>
      <c r="E7" s="19"/>
      <c r="F7" s="20">
        <v>222945</v>
      </c>
    </row>
    <row r="8" spans="1:6" ht="16.5">
      <c r="A8" s="15" t="s">
        <v>192</v>
      </c>
      <c r="B8" s="16"/>
      <c r="C8" s="19"/>
      <c r="D8" s="15" t="s">
        <v>28</v>
      </c>
      <c r="E8" s="19"/>
      <c r="F8" s="20">
        <v>10</v>
      </c>
    </row>
    <row r="9" spans="1:6" ht="16.5">
      <c r="A9" s="15" t="s">
        <v>15</v>
      </c>
      <c r="B9" s="19">
        <v>8498145.67</v>
      </c>
      <c r="C9" s="19"/>
      <c r="D9" s="15" t="s">
        <v>29</v>
      </c>
      <c r="E9" s="19"/>
      <c r="F9" s="20">
        <v>7845.78</v>
      </c>
    </row>
    <row r="10" spans="1:6" ht="16.5">
      <c r="A10" s="15" t="s">
        <v>193</v>
      </c>
      <c r="B10" s="19"/>
      <c r="C10" s="19"/>
      <c r="D10" s="15" t="s">
        <v>20</v>
      </c>
      <c r="E10" s="19"/>
      <c r="F10" s="20">
        <v>1122763.2</v>
      </c>
    </row>
    <row r="11" spans="1:6" ht="16.5">
      <c r="A11" s="15" t="s">
        <v>15</v>
      </c>
      <c r="B11" s="19">
        <v>132313.2</v>
      </c>
      <c r="C11" s="19"/>
      <c r="D11" s="15" t="s">
        <v>32</v>
      </c>
      <c r="E11" s="19"/>
      <c r="F11" s="20">
        <v>1063476</v>
      </c>
    </row>
    <row r="12" spans="1:6" ht="16.5">
      <c r="A12" s="15" t="s">
        <v>194</v>
      </c>
      <c r="B12" s="19"/>
      <c r="C12" s="19"/>
      <c r="D12" s="15" t="s">
        <v>38</v>
      </c>
      <c r="E12" s="19"/>
      <c r="F12" s="20">
        <v>268821.4</v>
      </c>
    </row>
    <row r="13" spans="1:6" ht="16.5">
      <c r="A13" s="15" t="s">
        <v>16</v>
      </c>
      <c r="B13" s="19">
        <v>8601359.6</v>
      </c>
      <c r="C13" s="19"/>
      <c r="D13" s="15" t="s">
        <v>19</v>
      </c>
      <c r="E13" s="19"/>
      <c r="F13" s="21">
        <v>9974166.51</v>
      </c>
    </row>
    <row r="14" spans="1:6" ht="16.5">
      <c r="A14" s="15" t="s">
        <v>195</v>
      </c>
      <c r="B14" s="19"/>
      <c r="C14" s="19"/>
      <c r="D14" s="9" t="s">
        <v>197</v>
      </c>
      <c r="E14" s="22">
        <v>11902112.02</v>
      </c>
      <c r="F14" s="21"/>
    </row>
    <row r="15" spans="1:6" ht="18">
      <c r="A15" s="15" t="s">
        <v>31</v>
      </c>
      <c r="B15" s="19">
        <v>1194.03</v>
      </c>
      <c r="C15" s="19"/>
      <c r="D15" s="23" t="s">
        <v>172</v>
      </c>
      <c r="E15" s="24">
        <v>6881141.62</v>
      </c>
      <c r="F15" s="25"/>
    </row>
    <row r="16" spans="1:6" ht="16.5">
      <c r="A16" s="15" t="s">
        <v>196</v>
      </c>
      <c r="B16" s="19"/>
      <c r="C16" s="19"/>
      <c r="D16" s="26" t="s">
        <v>33</v>
      </c>
      <c r="E16" s="19">
        <v>18783253.64</v>
      </c>
      <c r="F16" s="25"/>
    </row>
    <row r="17" spans="1:6" ht="16.5">
      <c r="A17" s="15" t="s">
        <v>36</v>
      </c>
      <c r="B17" s="19">
        <v>990450</v>
      </c>
      <c r="C17" s="19"/>
      <c r="D17" s="28" t="s">
        <v>173</v>
      </c>
      <c r="E17" s="19">
        <v>3792597</v>
      </c>
      <c r="F17" s="25"/>
    </row>
    <row r="18" spans="1:6" ht="18">
      <c r="A18" s="15" t="s">
        <v>168</v>
      </c>
      <c r="B18" s="19"/>
      <c r="C18" s="19"/>
      <c r="D18" s="29" t="s">
        <v>19</v>
      </c>
      <c r="E18" s="24">
        <v>1372806.91</v>
      </c>
      <c r="F18" s="30"/>
    </row>
    <row r="19" spans="1:6" ht="16.5">
      <c r="A19" s="15" t="s">
        <v>184</v>
      </c>
      <c r="B19" s="19">
        <v>121600</v>
      </c>
      <c r="C19" s="19">
        <v>26277877.62</v>
      </c>
      <c r="D19" s="18" t="s">
        <v>198</v>
      </c>
      <c r="E19" s="19">
        <f>E16-E17-E18</f>
        <v>13617849.73</v>
      </c>
      <c r="F19" s="31">
        <f>SUM(E19)</f>
        <v>13617849.73</v>
      </c>
    </row>
    <row r="20" spans="1:6" ht="16.5">
      <c r="A20" s="9"/>
      <c r="B20" s="27"/>
      <c r="C20" s="27"/>
      <c r="D20" s="18"/>
      <c r="E20" s="19"/>
      <c r="F20" s="31"/>
    </row>
    <row r="21" spans="1:6" ht="16.5">
      <c r="A21" s="9"/>
      <c r="B21" s="27"/>
      <c r="C21" s="27"/>
      <c r="D21" s="18"/>
      <c r="E21" s="19"/>
      <c r="F21" s="31"/>
    </row>
    <row r="22" spans="1:6" ht="16.5">
      <c r="A22" s="15"/>
      <c r="B22" s="19"/>
      <c r="C22" s="19"/>
      <c r="D22" s="18"/>
      <c r="E22" s="19"/>
      <c r="F22" s="31"/>
    </row>
    <row r="23" spans="1:6" ht="16.5">
      <c r="A23" s="15"/>
      <c r="B23" s="19"/>
      <c r="C23" s="19"/>
      <c r="D23" s="18"/>
      <c r="E23" s="19"/>
      <c r="F23" s="31"/>
    </row>
    <row r="24" spans="1:6" ht="16.5">
      <c r="A24" s="15"/>
      <c r="B24" s="19"/>
      <c r="C24" s="19"/>
      <c r="D24" s="9"/>
      <c r="E24" s="19"/>
      <c r="F24" s="31"/>
    </row>
    <row r="25" spans="1:6" ht="16.5">
      <c r="A25" s="15"/>
      <c r="B25" s="16"/>
      <c r="C25" s="16"/>
      <c r="D25" s="18"/>
      <c r="E25" s="19"/>
      <c r="F25" s="20"/>
    </row>
    <row r="26" spans="1:6" ht="16.5">
      <c r="A26" s="15"/>
      <c r="B26" s="16"/>
      <c r="C26" s="16"/>
      <c r="D26" s="18"/>
      <c r="E26" s="19"/>
      <c r="F26" s="20"/>
    </row>
    <row r="27" spans="1:6" ht="16.5">
      <c r="A27" s="15"/>
      <c r="B27" s="16"/>
      <c r="C27" s="16"/>
      <c r="D27" s="9"/>
      <c r="E27" s="19"/>
      <c r="F27" s="32"/>
    </row>
    <row r="28" spans="1:6" ht="17.25" thickBot="1">
      <c r="A28" s="33"/>
      <c r="B28" s="34"/>
      <c r="C28" s="35">
        <f>SUM(C6:C27)</f>
        <v>50688205.42</v>
      </c>
      <c r="D28" s="33"/>
      <c r="E28" s="36"/>
      <c r="F28" s="37">
        <f>SUM(F6:F27)</f>
        <v>50688205.42</v>
      </c>
    </row>
    <row r="29" spans="1:6" ht="17.25" thickTop="1">
      <c r="A29" s="8"/>
      <c r="B29" s="8"/>
      <c r="C29" s="9"/>
      <c r="D29" s="9"/>
      <c r="E29" s="10"/>
      <c r="F29" s="11"/>
    </row>
    <row r="30" spans="1:6" ht="16.5">
      <c r="A30" s="8"/>
      <c r="B30" s="8"/>
      <c r="C30" s="9"/>
      <c r="D30" s="9"/>
      <c r="E30" s="10"/>
      <c r="F30" s="11"/>
    </row>
    <row r="31" spans="1:6" ht="18">
      <c r="A31" s="129" t="s">
        <v>199</v>
      </c>
      <c r="B31" s="129"/>
      <c r="C31" s="129"/>
      <c r="D31" s="129"/>
      <c r="E31" s="129"/>
      <c r="F31" s="129"/>
    </row>
    <row r="32" spans="1:6" ht="18">
      <c r="A32" s="129" t="s">
        <v>200</v>
      </c>
      <c r="B32" s="129"/>
      <c r="C32" s="129"/>
      <c r="D32" s="129"/>
      <c r="E32" s="129"/>
      <c r="F32" s="129"/>
    </row>
    <row r="33" spans="1:6" ht="18">
      <c r="A33" s="129" t="s">
        <v>201</v>
      </c>
      <c r="B33" s="129"/>
      <c r="C33" s="129"/>
      <c r="D33" s="129"/>
      <c r="E33" s="129"/>
      <c r="F33" s="129"/>
    </row>
    <row r="34" spans="1:6" ht="16.5">
      <c r="A34" s="127" t="s">
        <v>235</v>
      </c>
      <c r="B34" s="127"/>
      <c r="C34" s="127"/>
      <c r="D34" s="128" t="s">
        <v>236</v>
      </c>
      <c r="E34" s="128"/>
      <c r="F34" s="128"/>
    </row>
  </sheetData>
  <mergeCells count="7">
    <mergeCell ref="D34:F34"/>
    <mergeCell ref="A32:F32"/>
    <mergeCell ref="A33:F33"/>
    <mergeCell ref="A1:F1"/>
    <mergeCell ref="A2:F2"/>
    <mergeCell ref="A3:F3"/>
    <mergeCell ref="A31:F31"/>
  </mergeCells>
  <printOptions/>
  <pageMargins left="0.2755905511811024" right="0.15748031496062992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workbookViewId="0" topLeftCell="A10">
      <selection activeCell="L15" sqref="L15"/>
    </sheetView>
  </sheetViews>
  <sheetFormatPr defaultColWidth="9.140625" defaultRowHeight="12.75"/>
  <cols>
    <col min="1" max="1" width="46.7109375" style="40" customWidth="1"/>
    <col min="2" max="9" width="11.7109375" style="40" customWidth="1"/>
    <col min="10" max="16384" width="9.140625" style="40" customWidth="1"/>
  </cols>
  <sheetData>
    <row r="1" spans="1:9" ht="16.5">
      <c r="A1" s="140" t="s">
        <v>21</v>
      </c>
      <c r="B1" s="140"/>
      <c r="C1" s="140"/>
      <c r="D1" s="140"/>
      <c r="E1" s="140"/>
      <c r="F1" s="140"/>
      <c r="G1" s="140"/>
      <c r="H1" s="140"/>
      <c r="I1" s="140"/>
    </row>
    <row r="2" spans="1:9" ht="16.5">
      <c r="A2" s="141" t="s">
        <v>0</v>
      </c>
      <c r="B2" s="141"/>
      <c r="C2" s="141"/>
      <c r="D2" s="141"/>
      <c r="E2" s="141"/>
      <c r="F2" s="141"/>
      <c r="G2" s="141"/>
      <c r="H2" s="141"/>
      <c r="I2" s="141"/>
    </row>
    <row r="3" spans="1:9" ht="16.5">
      <c r="A3" s="41"/>
      <c r="B3" s="142" t="s">
        <v>22</v>
      </c>
      <c r="C3" s="143"/>
      <c r="D3" s="134" t="s">
        <v>23</v>
      </c>
      <c r="E3" s="135"/>
      <c r="F3" s="134" t="s">
        <v>35</v>
      </c>
      <c r="G3" s="135"/>
      <c r="H3" s="142" t="s">
        <v>13</v>
      </c>
      <c r="I3" s="143"/>
    </row>
    <row r="4" spans="1:9" ht="16.5">
      <c r="A4" s="42"/>
      <c r="B4" s="144" t="s">
        <v>202</v>
      </c>
      <c r="C4" s="133"/>
      <c r="D4" s="132" t="s">
        <v>202</v>
      </c>
      <c r="E4" s="133"/>
      <c r="F4" s="132" t="s">
        <v>202</v>
      </c>
      <c r="G4" s="133"/>
      <c r="H4" s="144" t="s">
        <v>202</v>
      </c>
      <c r="I4" s="133"/>
    </row>
    <row r="5" spans="1:9" ht="16.5">
      <c r="A5" s="43" t="s">
        <v>207</v>
      </c>
      <c r="B5" s="44">
        <v>7932815.12</v>
      </c>
      <c r="C5" s="45"/>
      <c r="D5" s="45"/>
      <c r="E5" s="45"/>
      <c r="F5" s="45"/>
      <c r="G5" s="45"/>
      <c r="H5" s="45">
        <v>7932815.12</v>
      </c>
      <c r="I5" s="45"/>
    </row>
    <row r="6" spans="1:9" ht="16.5">
      <c r="A6" s="43" t="s">
        <v>203</v>
      </c>
      <c r="B6" s="46">
        <v>8498145.67</v>
      </c>
      <c r="C6" s="47"/>
      <c r="D6" s="47"/>
      <c r="E6" s="47"/>
      <c r="F6" s="47"/>
      <c r="G6" s="47"/>
      <c r="H6" s="48">
        <v>8498145.67</v>
      </c>
      <c r="I6" s="47"/>
    </row>
    <row r="7" spans="1:9" ht="16.5">
      <c r="A7" s="43" t="s">
        <v>204</v>
      </c>
      <c r="B7" s="48">
        <v>132313.2</v>
      </c>
      <c r="C7" s="48"/>
      <c r="D7" s="48"/>
      <c r="E7" s="48"/>
      <c r="F7" s="48"/>
      <c r="G7" s="48"/>
      <c r="H7" s="48">
        <v>132313.2</v>
      </c>
      <c r="I7" s="48"/>
    </row>
    <row r="8" spans="1:9" ht="16.5">
      <c r="A8" s="43" t="s">
        <v>205</v>
      </c>
      <c r="B8" s="48">
        <v>8601359.6</v>
      </c>
      <c r="C8" s="48"/>
      <c r="D8" s="48"/>
      <c r="E8" s="48"/>
      <c r="F8" s="48"/>
      <c r="G8" s="48"/>
      <c r="H8" s="48">
        <v>8601359.6</v>
      </c>
      <c r="I8" s="48"/>
    </row>
    <row r="9" spans="1:9" ht="16.5">
      <c r="A9" s="43" t="s">
        <v>206</v>
      </c>
      <c r="B9" s="48">
        <v>1194.03</v>
      </c>
      <c r="C9" s="48"/>
      <c r="D9" s="48"/>
      <c r="E9" s="48"/>
      <c r="F9" s="48"/>
      <c r="G9" s="48"/>
      <c r="H9" s="48">
        <v>1194.03</v>
      </c>
      <c r="I9" s="48"/>
    </row>
    <row r="10" spans="1:9" ht="16.5">
      <c r="A10" s="43" t="s">
        <v>65</v>
      </c>
      <c r="B10" s="49">
        <v>479227</v>
      </c>
      <c r="C10" s="48"/>
      <c r="D10" s="48"/>
      <c r="E10" s="48"/>
      <c r="F10" s="48"/>
      <c r="G10" s="48">
        <v>479227</v>
      </c>
      <c r="H10" s="48"/>
      <c r="I10" s="48"/>
    </row>
    <row r="11" spans="1:9" ht="16.5">
      <c r="A11" s="43" t="s">
        <v>3</v>
      </c>
      <c r="B11" s="49">
        <v>2985971</v>
      </c>
      <c r="C11" s="48"/>
      <c r="D11" s="48"/>
      <c r="E11" s="48"/>
      <c r="F11" s="48"/>
      <c r="G11" s="48">
        <v>2985971</v>
      </c>
      <c r="H11" s="48"/>
      <c r="I11" s="48"/>
    </row>
    <row r="12" spans="1:9" ht="16.5">
      <c r="A12" s="43" t="s">
        <v>4</v>
      </c>
      <c r="B12" s="48">
        <v>131100</v>
      </c>
      <c r="C12" s="48"/>
      <c r="D12" s="48"/>
      <c r="E12" s="48"/>
      <c r="F12" s="48"/>
      <c r="G12" s="48">
        <v>131100</v>
      </c>
      <c r="H12" s="48"/>
      <c r="I12" s="48"/>
    </row>
    <row r="13" spans="1:9" ht="16.5">
      <c r="A13" s="43" t="s">
        <v>5</v>
      </c>
      <c r="B13" s="48">
        <v>922230</v>
      </c>
      <c r="C13" s="48"/>
      <c r="D13" s="48"/>
      <c r="E13" s="48"/>
      <c r="F13" s="48"/>
      <c r="G13" s="48">
        <v>922230</v>
      </c>
      <c r="H13" s="48"/>
      <c r="I13" s="48"/>
    </row>
    <row r="14" spans="1:9" ht="16.5">
      <c r="A14" s="43" t="s">
        <v>6</v>
      </c>
      <c r="B14" s="48">
        <v>3196051.8</v>
      </c>
      <c r="C14" s="48"/>
      <c r="D14" s="48"/>
      <c r="E14" s="48"/>
      <c r="F14" s="48"/>
      <c r="G14" s="48">
        <v>3196051.8</v>
      </c>
      <c r="H14" s="48"/>
      <c r="I14" s="48"/>
    </row>
    <row r="15" spans="1:9" ht="16.5">
      <c r="A15" s="43" t="s">
        <v>7</v>
      </c>
      <c r="B15" s="48">
        <v>1445590.85</v>
      </c>
      <c r="C15" s="48"/>
      <c r="D15" s="48"/>
      <c r="E15" s="48"/>
      <c r="F15" s="48"/>
      <c r="G15" s="48">
        <v>1445590.85</v>
      </c>
      <c r="H15" s="48"/>
      <c r="I15" s="48"/>
    </row>
    <row r="16" spans="1:9" ht="16.5">
      <c r="A16" s="43" t="s">
        <v>8</v>
      </c>
      <c r="B16" s="48">
        <v>1730544.12</v>
      </c>
      <c r="C16" s="48"/>
      <c r="D16" s="48"/>
      <c r="E16" s="48"/>
      <c r="F16" s="48"/>
      <c r="G16" s="48">
        <v>1730544.12</v>
      </c>
      <c r="H16" s="48"/>
      <c r="I16" s="48"/>
    </row>
    <row r="17" spans="1:9" ht="16.5">
      <c r="A17" s="43" t="s">
        <v>9</v>
      </c>
      <c r="B17" s="48">
        <v>252286.28</v>
      </c>
      <c r="C17" s="48"/>
      <c r="D17" s="48"/>
      <c r="E17" s="48"/>
      <c r="F17" s="48"/>
      <c r="G17" s="48">
        <v>252286.28</v>
      </c>
      <c r="H17" s="48"/>
      <c r="I17" s="48"/>
    </row>
    <row r="18" spans="1:9" ht="16.5">
      <c r="A18" s="43" t="s">
        <v>1</v>
      </c>
      <c r="B18" s="48">
        <v>1501471</v>
      </c>
      <c r="C18" s="48"/>
      <c r="D18" s="48"/>
      <c r="E18" s="48"/>
      <c r="F18" s="48"/>
      <c r="G18" s="48">
        <v>1501471</v>
      </c>
      <c r="H18" s="48"/>
      <c r="I18" s="48"/>
    </row>
    <row r="19" spans="1:9" ht="16.5">
      <c r="A19" s="43" t="s">
        <v>10</v>
      </c>
      <c r="B19" s="48">
        <v>248600</v>
      </c>
      <c r="C19" s="48"/>
      <c r="D19" s="48"/>
      <c r="E19" s="48"/>
      <c r="F19" s="48"/>
      <c r="G19" s="48">
        <v>248600</v>
      </c>
      <c r="H19" s="48"/>
      <c r="I19" s="48"/>
    </row>
    <row r="20" spans="1:9" ht="16.5">
      <c r="A20" s="43" t="s">
        <v>11</v>
      </c>
      <c r="B20" s="48">
        <v>1961033</v>
      </c>
      <c r="C20" s="48"/>
      <c r="D20" s="48"/>
      <c r="E20" s="48"/>
      <c r="F20" s="48"/>
      <c r="G20" s="48">
        <v>1961033</v>
      </c>
      <c r="H20" s="48"/>
      <c r="I20" s="48"/>
    </row>
    <row r="21" spans="1:9" ht="16.5">
      <c r="A21" s="43" t="s">
        <v>34</v>
      </c>
      <c r="B21" s="48">
        <v>23000</v>
      </c>
      <c r="C21" s="48"/>
      <c r="D21" s="48"/>
      <c r="E21" s="48"/>
      <c r="F21" s="48"/>
      <c r="G21" s="48">
        <v>23000</v>
      </c>
      <c r="H21" s="48"/>
      <c r="I21" s="48"/>
    </row>
    <row r="22" spans="1:9" ht="16.5">
      <c r="A22" s="43" t="s">
        <v>37</v>
      </c>
      <c r="B22" s="48">
        <v>990450</v>
      </c>
      <c r="C22" s="48"/>
      <c r="D22" s="48"/>
      <c r="E22" s="48"/>
      <c r="F22" s="48"/>
      <c r="G22" s="48"/>
      <c r="H22" s="48">
        <v>990450</v>
      </c>
      <c r="I22" s="48"/>
    </row>
    <row r="23" spans="1:9" ht="16.5">
      <c r="A23" s="43" t="s">
        <v>184</v>
      </c>
      <c r="B23" s="48">
        <v>121600</v>
      </c>
      <c r="C23" s="48"/>
      <c r="D23" s="48"/>
      <c r="E23" s="48"/>
      <c r="F23" s="48"/>
      <c r="G23" s="48"/>
      <c r="H23" s="48">
        <v>121600</v>
      </c>
      <c r="I23" s="48"/>
    </row>
    <row r="24" spans="1:9" ht="16.5">
      <c r="A24" s="43" t="s">
        <v>24</v>
      </c>
      <c r="B24" s="48"/>
      <c r="C24" s="48">
        <v>9499429.02</v>
      </c>
      <c r="D24" s="48">
        <v>1372806.91</v>
      </c>
      <c r="E24" s="48">
        <v>96914</v>
      </c>
      <c r="F24" s="48"/>
      <c r="G24" s="48">
        <v>5102031.42</v>
      </c>
      <c r="H24" s="48"/>
      <c r="I24" s="48">
        <v>13617849.73</v>
      </c>
    </row>
    <row r="25" spans="1:9" ht="16.5">
      <c r="A25" s="50" t="s">
        <v>19</v>
      </c>
      <c r="B25" s="48"/>
      <c r="C25" s="48">
        <v>8601359.6</v>
      </c>
      <c r="D25" s="48"/>
      <c r="E25" s="48">
        <v>1372806.91</v>
      </c>
      <c r="F25" s="48"/>
      <c r="G25" s="48"/>
      <c r="H25" s="48"/>
      <c r="I25" s="48">
        <v>9974166.51</v>
      </c>
    </row>
    <row r="26" spans="1:9" ht="16.5">
      <c r="A26" s="43" t="s">
        <v>2</v>
      </c>
      <c r="B26" s="47"/>
      <c r="C26" s="47">
        <v>20368332.67</v>
      </c>
      <c r="D26" s="48"/>
      <c r="E26" s="48"/>
      <c r="F26" s="48">
        <v>20368332.67</v>
      </c>
      <c r="G26" s="48"/>
      <c r="H26" s="48"/>
      <c r="I26" s="48"/>
    </row>
    <row r="27" spans="1:9" ht="16.5">
      <c r="A27" s="51" t="s">
        <v>25</v>
      </c>
      <c r="B27" s="48"/>
      <c r="C27" s="48">
        <v>1122763.2</v>
      </c>
      <c r="D27" s="48"/>
      <c r="E27" s="48"/>
      <c r="F27" s="48"/>
      <c r="G27" s="48"/>
      <c r="H27" s="48"/>
      <c r="I27" s="48">
        <v>1122763.2</v>
      </c>
    </row>
    <row r="28" spans="1:9" ht="16.5">
      <c r="A28" s="43" t="s">
        <v>26</v>
      </c>
      <c r="B28" s="48"/>
      <c r="C28" s="52">
        <v>230800.78</v>
      </c>
      <c r="D28" s="48"/>
      <c r="E28" s="48"/>
      <c r="F28" s="48"/>
      <c r="G28" s="48"/>
      <c r="H28" s="48"/>
      <c r="I28" s="48">
        <v>230800.78</v>
      </c>
    </row>
    <row r="29" spans="1:9" ht="16.5">
      <c r="A29" s="43" t="s">
        <v>39</v>
      </c>
      <c r="B29" s="48"/>
      <c r="C29" s="48">
        <v>1063476</v>
      </c>
      <c r="D29" s="48">
        <v>96914</v>
      </c>
      <c r="E29" s="48"/>
      <c r="F29" s="48"/>
      <c r="G29" s="48"/>
      <c r="H29" s="48"/>
      <c r="I29" s="48">
        <v>1063476</v>
      </c>
    </row>
    <row r="30" spans="1:9" ht="16.5">
      <c r="A30" s="43" t="s">
        <v>40</v>
      </c>
      <c r="B30" s="48"/>
      <c r="C30" s="47">
        <v>268821.4</v>
      </c>
      <c r="D30" s="48"/>
      <c r="E30" s="47"/>
      <c r="F30" s="47"/>
      <c r="G30" s="47"/>
      <c r="H30" s="48"/>
      <c r="I30" s="48">
        <v>268821.4</v>
      </c>
    </row>
    <row r="31" spans="1:9" ht="16.5">
      <c r="A31" s="53"/>
      <c r="B31" s="54">
        <f>SUM(B5:B30)</f>
        <v>41154982.669999994</v>
      </c>
      <c r="C31" s="54">
        <f>SUM(C23:C30)</f>
        <v>41154982.67</v>
      </c>
      <c r="D31" s="54">
        <f>SUM(D23:D30)</f>
        <v>1469720.91</v>
      </c>
      <c r="E31" s="54">
        <f>SUM(E24:E30)</f>
        <v>1469720.91</v>
      </c>
      <c r="F31" s="54">
        <f>SUM(F26:F30)</f>
        <v>20368332.67</v>
      </c>
      <c r="G31" s="54">
        <f>SUM(G10:G30)</f>
        <v>19979136.47</v>
      </c>
      <c r="H31" s="54">
        <f>SUM(H5:H30)</f>
        <v>26277877.619999997</v>
      </c>
      <c r="I31" s="54">
        <f>SUM(I24:I30)</f>
        <v>26277877.62</v>
      </c>
    </row>
    <row r="32" spans="1:9" ht="16.5">
      <c r="A32" s="39"/>
      <c r="B32" s="117"/>
      <c r="C32" s="117"/>
      <c r="D32" s="117"/>
      <c r="E32" s="117"/>
      <c r="F32" s="117"/>
      <c r="G32" s="117"/>
      <c r="H32" s="117"/>
      <c r="I32" s="117"/>
    </row>
    <row r="33" spans="1:9" ht="16.5">
      <c r="A33" s="39"/>
      <c r="B33" s="117"/>
      <c r="C33" s="117"/>
      <c r="D33" s="117"/>
      <c r="E33" s="117"/>
      <c r="F33" s="117"/>
      <c r="G33" s="117"/>
      <c r="H33" s="117"/>
      <c r="I33" s="117"/>
    </row>
    <row r="34" spans="1:9" ht="16.5">
      <c r="A34" s="39"/>
      <c r="B34" s="117"/>
      <c r="C34" s="117"/>
      <c r="D34" s="117"/>
      <c r="E34" s="117"/>
      <c r="F34" s="117"/>
      <c r="G34" s="117"/>
      <c r="H34" s="117"/>
      <c r="I34" s="117"/>
    </row>
    <row r="35" spans="1:9" ht="23.25">
      <c r="A35" s="139" t="s">
        <v>41</v>
      </c>
      <c r="B35" s="139"/>
      <c r="C35" s="139"/>
      <c r="D35" s="139"/>
      <c r="E35" s="139"/>
      <c r="F35" s="139"/>
      <c r="G35" s="139"/>
      <c r="H35" s="139"/>
      <c r="I35" s="139"/>
    </row>
    <row r="36" spans="1:9" ht="21">
      <c r="A36" s="1"/>
      <c r="B36" s="1"/>
      <c r="C36" s="2"/>
      <c r="D36" s="2"/>
      <c r="E36" s="2"/>
      <c r="F36" s="2"/>
      <c r="G36" s="2"/>
      <c r="H36" s="2"/>
      <c r="I36" s="2"/>
    </row>
    <row r="37" spans="1:9" ht="21">
      <c r="A37" s="1"/>
      <c r="B37" s="1"/>
      <c r="C37" s="2"/>
      <c r="D37" s="2"/>
      <c r="E37" s="2"/>
      <c r="F37" s="2"/>
      <c r="G37" s="2"/>
      <c r="H37" s="2"/>
      <c r="I37" s="2"/>
    </row>
    <row r="38" spans="1:9" ht="21">
      <c r="A38" s="136" t="s">
        <v>209</v>
      </c>
      <c r="B38" s="136"/>
      <c r="C38" s="136"/>
      <c r="D38" s="136"/>
      <c r="E38" s="136"/>
      <c r="F38" s="136"/>
      <c r="G38" s="136"/>
      <c r="H38" s="136"/>
      <c r="I38" s="136"/>
    </row>
    <row r="39" spans="1:9" ht="21">
      <c r="A39" s="131" t="s">
        <v>208</v>
      </c>
      <c r="B39" s="131"/>
      <c r="C39" s="131"/>
      <c r="D39" s="131"/>
      <c r="E39" s="131"/>
      <c r="F39" s="131"/>
      <c r="G39" s="131"/>
      <c r="H39" s="131"/>
      <c r="I39" s="131"/>
    </row>
    <row r="40" spans="1:9" ht="21">
      <c r="A40" s="138" t="s">
        <v>210</v>
      </c>
      <c r="B40" s="138"/>
      <c r="C40" s="138"/>
      <c r="D40" s="138"/>
      <c r="E40" s="138"/>
      <c r="F40" s="138"/>
      <c r="G40" s="138"/>
      <c r="H40" s="138"/>
      <c r="I40" s="138"/>
    </row>
    <row r="41" spans="1:9" ht="21">
      <c r="A41" s="137" t="s">
        <v>211</v>
      </c>
      <c r="B41" s="137"/>
      <c r="C41" s="137"/>
      <c r="D41" s="137"/>
      <c r="E41" s="137"/>
      <c r="F41" s="137"/>
      <c r="G41" s="137"/>
      <c r="H41" s="137"/>
      <c r="I41" s="137"/>
    </row>
  </sheetData>
  <mergeCells count="15">
    <mergeCell ref="A41:I41"/>
    <mergeCell ref="A40:I40"/>
    <mergeCell ref="A35:I35"/>
    <mergeCell ref="A1:I1"/>
    <mergeCell ref="A2:I2"/>
    <mergeCell ref="B3:C3"/>
    <mergeCell ref="H3:I3"/>
    <mergeCell ref="B4:C4"/>
    <mergeCell ref="H4:I4"/>
    <mergeCell ref="D3:E3"/>
    <mergeCell ref="A39:I39"/>
    <mergeCell ref="D4:E4"/>
    <mergeCell ref="F3:G3"/>
    <mergeCell ref="F4:G4"/>
    <mergeCell ref="A38:I38"/>
  </mergeCells>
  <printOptions/>
  <pageMargins left="0.1968503937007874" right="0.1968503937007874" top="0.17" bottom="0.3937007874015748" header="0.15748031496062992" footer="0.3937007874015748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workbookViewId="0" topLeftCell="A1">
      <selection activeCell="F17" sqref="F17"/>
    </sheetView>
  </sheetViews>
  <sheetFormatPr defaultColWidth="9.140625" defaultRowHeight="12.75"/>
  <cols>
    <col min="1" max="1" width="6.28125" style="5" customWidth="1"/>
    <col min="2" max="2" width="38.421875" style="5" customWidth="1"/>
    <col min="3" max="4" width="13.7109375" style="5" customWidth="1"/>
    <col min="5" max="5" width="5.140625" style="5" customWidth="1"/>
    <col min="6" max="6" width="13.7109375" style="5" customWidth="1"/>
    <col min="7" max="16384" width="9.140625" style="5" customWidth="1"/>
  </cols>
  <sheetData>
    <row r="1" spans="1:6" ht="18.75">
      <c r="A1" s="150" t="s">
        <v>42</v>
      </c>
      <c r="B1" s="150"/>
      <c r="C1" s="150"/>
      <c r="D1" s="150"/>
      <c r="E1" s="150"/>
      <c r="F1" s="150"/>
    </row>
    <row r="2" spans="1:6" ht="18.75">
      <c r="A2" s="150" t="s">
        <v>174</v>
      </c>
      <c r="B2" s="150"/>
      <c r="C2" s="150"/>
      <c r="D2" s="150"/>
      <c r="E2" s="150"/>
      <c r="F2" s="150"/>
    </row>
    <row r="3" spans="1:6" ht="18.75">
      <c r="A3" s="150" t="s">
        <v>175</v>
      </c>
      <c r="B3" s="150"/>
      <c r="C3" s="150"/>
      <c r="D3" s="150"/>
      <c r="E3" s="150"/>
      <c r="F3" s="150"/>
    </row>
    <row r="4" spans="1:6" ht="18.75">
      <c r="A4" s="153"/>
      <c r="B4" s="154"/>
      <c r="C4" s="155" t="s">
        <v>43</v>
      </c>
      <c r="D4" s="156" t="s">
        <v>44</v>
      </c>
      <c r="E4" s="79" t="s">
        <v>45</v>
      </c>
      <c r="F4" s="79" t="s">
        <v>46</v>
      </c>
    </row>
    <row r="5" spans="1:6" ht="18.75">
      <c r="A5" s="157"/>
      <c r="B5" s="158"/>
      <c r="C5" s="155"/>
      <c r="D5" s="156"/>
      <c r="E5" s="80" t="s">
        <v>47</v>
      </c>
      <c r="F5" s="80" t="s">
        <v>48</v>
      </c>
    </row>
    <row r="6" spans="1:6" ht="18.75">
      <c r="A6" s="94" t="s">
        <v>49</v>
      </c>
      <c r="B6" s="94"/>
      <c r="C6" s="98"/>
      <c r="D6" s="98"/>
      <c r="E6" s="99"/>
      <c r="F6" s="98"/>
    </row>
    <row r="7" spans="1:6" ht="18.75">
      <c r="A7" s="94" t="s">
        <v>2</v>
      </c>
      <c r="B7" s="94"/>
      <c r="C7" s="55"/>
      <c r="D7" s="55"/>
      <c r="E7" s="100"/>
      <c r="F7" s="55"/>
    </row>
    <row r="8" spans="1:6" ht="18.75">
      <c r="A8" s="94"/>
      <c r="B8" s="94" t="s">
        <v>51</v>
      </c>
      <c r="C8" s="55">
        <v>155000</v>
      </c>
      <c r="D8" s="55">
        <v>166699.48</v>
      </c>
      <c r="E8" s="100" t="s">
        <v>53</v>
      </c>
      <c r="F8" s="55">
        <v>11699.48</v>
      </c>
    </row>
    <row r="9" spans="1:6" ht="18.75">
      <c r="A9" s="94" t="s">
        <v>50</v>
      </c>
      <c r="B9" s="94" t="s">
        <v>52</v>
      </c>
      <c r="C9" s="55">
        <v>89000</v>
      </c>
      <c r="D9" s="55">
        <v>89663</v>
      </c>
      <c r="E9" s="100" t="s">
        <v>53</v>
      </c>
      <c r="F9" s="101">
        <v>663</v>
      </c>
    </row>
    <row r="10" spans="1:6" ht="18.75">
      <c r="A10" s="94"/>
      <c r="B10" s="94" t="s">
        <v>54</v>
      </c>
      <c r="C10" s="55">
        <v>77700</v>
      </c>
      <c r="D10" s="55">
        <v>231489.35</v>
      </c>
      <c r="E10" s="100" t="s">
        <v>53</v>
      </c>
      <c r="F10" s="101">
        <v>153789.35</v>
      </c>
    </row>
    <row r="11" spans="1:6" ht="18.75">
      <c r="A11" s="94"/>
      <c r="B11" s="94" t="s">
        <v>77</v>
      </c>
      <c r="C11" s="102" t="s">
        <v>171</v>
      </c>
      <c r="D11" s="55">
        <v>1280</v>
      </c>
      <c r="E11" s="100" t="s">
        <v>53</v>
      </c>
      <c r="F11" s="101">
        <v>1280</v>
      </c>
    </row>
    <row r="12" spans="1:6" ht="18.75">
      <c r="A12" s="94"/>
      <c r="B12" s="94" t="s">
        <v>56</v>
      </c>
      <c r="C12" s="55">
        <v>88800</v>
      </c>
      <c r="D12" s="55">
        <v>163030</v>
      </c>
      <c r="E12" s="100" t="s">
        <v>53</v>
      </c>
      <c r="F12" s="101">
        <v>74230</v>
      </c>
    </row>
    <row r="13" spans="1:6" ht="18.75">
      <c r="A13" s="94"/>
      <c r="B13" s="94" t="s">
        <v>57</v>
      </c>
      <c r="C13" s="55">
        <v>10447500</v>
      </c>
      <c r="D13" s="55">
        <v>11855579.84</v>
      </c>
      <c r="E13" s="100" t="s">
        <v>53</v>
      </c>
      <c r="F13" s="101">
        <v>1408079.84</v>
      </c>
    </row>
    <row r="14" spans="1:6" ht="18.75">
      <c r="A14" s="94"/>
      <c r="B14" s="94" t="s">
        <v>1</v>
      </c>
      <c r="C14" s="103">
        <v>6983500</v>
      </c>
      <c r="D14" s="103">
        <v>7860591</v>
      </c>
      <c r="E14" s="100" t="s">
        <v>53</v>
      </c>
      <c r="F14" s="105">
        <v>877091</v>
      </c>
    </row>
    <row r="15" spans="1:6" ht="18.75">
      <c r="A15" s="94"/>
      <c r="B15" s="94" t="s">
        <v>58</v>
      </c>
      <c r="C15" s="106">
        <f>SUM(C8:C14)</f>
        <v>17841500</v>
      </c>
      <c r="D15" s="106">
        <f>SUM(D8:D14)</f>
        <v>20368332.67</v>
      </c>
      <c r="E15" s="107" t="s">
        <v>53</v>
      </c>
      <c r="F15" s="108">
        <f>SUM(F8:F14)</f>
        <v>2526832.67</v>
      </c>
    </row>
    <row r="16" spans="1:6" ht="18.75">
      <c r="A16" s="94"/>
      <c r="B16" s="77" t="s">
        <v>59</v>
      </c>
      <c r="C16" s="109"/>
      <c r="D16" s="103">
        <v>7740709</v>
      </c>
      <c r="E16" s="110"/>
      <c r="F16" s="109"/>
    </row>
    <row r="17" spans="1:6" ht="18.75">
      <c r="A17" s="94"/>
      <c r="B17" s="94" t="s">
        <v>60</v>
      </c>
      <c r="C17" s="109"/>
      <c r="D17" s="106">
        <f>SUM(D16)</f>
        <v>7740709</v>
      </c>
      <c r="E17" s="110"/>
      <c r="F17" s="109"/>
    </row>
    <row r="18" spans="1:6" ht="18.75">
      <c r="A18" s="94"/>
      <c r="B18" s="111" t="s">
        <v>61</v>
      </c>
      <c r="C18" s="109"/>
      <c r="D18" s="106">
        <f>D15+D17</f>
        <v>28109041.67</v>
      </c>
      <c r="E18" s="110"/>
      <c r="F18" s="109"/>
    </row>
    <row r="19" spans="1:6" ht="18.75">
      <c r="A19" s="94"/>
      <c r="B19" s="94"/>
      <c r="C19" s="112"/>
      <c r="D19" s="112"/>
      <c r="E19" s="94"/>
      <c r="F19" s="112"/>
    </row>
    <row r="20" spans="1:6" ht="18.75">
      <c r="A20" s="153"/>
      <c r="B20" s="154"/>
      <c r="C20" s="155" t="s">
        <v>43</v>
      </c>
      <c r="D20" s="156" t="s">
        <v>62</v>
      </c>
      <c r="E20" s="113" t="s">
        <v>45</v>
      </c>
      <c r="F20" s="79" t="s">
        <v>46</v>
      </c>
    </row>
    <row r="21" spans="1:6" ht="18.75">
      <c r="A21" s="157"/>
      <c r="B21" s="158"/>
      <c r="C21" s="155"/>
      <c r="D21" s="156"/>
      <c r="E21" s="86" t="s">
        <v>47</v>
      </c>
      <c r="F21" s="80" t="s">
        <v>48</v>
      </c>
    </row>
    <row r="22" spans="1:6" ht="18.75">
      <c r="A22" s="94" t="s">
        <v>63</v>
      </c>
      <c r="B22" s="94"/>
      <c r="C22" s="98"/>
      <c r="D22" s="98"/>
      <c r="E22" s="99"/>
      <c r="F22" s="98"/>
    </row>
    <row r="23" spans="1:6" ht="18.75">
      <c r="A23" s="94" t="s">
        <v>64</v>
      </c>
      <c r="B23" s="94" t="s">
        <v>65</v>
      </c>
      <c r="C23" s="55">
        <v>518500</v>
      </c>
      <c r="D23" s="55">
        <v>479227</v>
      </c>
      <c r="E23" s="100" t="s">
        <v>47</v>
      </c>
      <c r="F23" s="55">
        <v>39273</v>
      </c>
    </row>
    <row r="24" spans="1:6" ht="18.75">
      <c r="A24" s="94" t="s">
        <v>50</v>
      </c>
      <c r="B24" s="94" t="s">
        <v>3</v>
      </c>
      <c r="C24" s="55">
        <v>3246558</v>
      </c>
      <c r="D24" s="55">
        <v>2985971</v>
      </c>
      <c r="E24" s="100" t="s">
        <v>47</v>
      </c>
      <c r="F24" s="55">
        <v>260587</v>
      </c>
    </row>
    <row r="25" spans="1:6" ht="18.75">
      <c r="A25" s="94"/>
      <c r="B25" s="94" t="s">
        <v>4</v>
      </c>
      <c r="C25" s="55">
        <v>138000</v>
      </c>
      <c r="D25" s="55">
        <v>131100</v>
      </c>
      <c r="E25" s="100" t="s">
        <v>47</v>
      </c>
      <c r="F25" s="55">
        <v>6900</v>
      </c>
    </row>
    <row r="26" spans="1:6" ht="18.75">
      <c r="A26" s="94"/>
      <c r="B26" s="94" t="s">
        <v>5</v>
      </c>
      <c r="C26" s="55">
        <v>1113000</v>
      </c>
      <c r="D26" s="55">
        <v>922230</v>
      </c>
      <c r="E26" s="100" t="s">
        <v>47</v>
      </c>
      <c r="F26" s="55">
        <v>190770</v>
      </c>
    </row>
    <row r="27" spans="1:6" ht="18.75">
      <c r="A27" s="94"/>
      <c r="B27" s="94" t="s">
        <v>6</v>
      </c>
      <c r="C27" s="102">
        <v>3782200</v>
      </c>
      <c r="D27" s="102">
        <v>3196051.8</v>
      </c>
      <c r="E27" s="100" t="s">
        <v>47</v>
      </c>
      <c r="F27" s="55">
        <v>586148.2</v>
      </c>
    </row>
    <row r="28" spans="1:6" ht="18.75">
      <c r="A28" s="94"/>
      <c r="B28" s="94" t="s">
        <v>7</v>
      </c>
      <c r="C28" s="55">
        <v>1893100</v>
      </c>
      <c r="D28" s="55">
        <v>1445590.85</v>
      </c>
      <c r="E28" s="100" t="s">
        <v>47</v>
      </c>
      <c r="F28" s="55">
        <v>447509.15</v>
      </c>
    </row>
    <row r="29" spans="1:6" ht="18.75">
      <c r="A29" s="94"/>
      <c r="B29" s="94" t="s">
        <v>8</v>
      </c>
      <c r="C29" s="102">
        <v>2190829</v>
      </c>
      <c r="D29" s="102">
        <v>1730544.12</v>
      </c>
      <c r="E29" s="100" t="s">
        <v>47</v>
      </c>
      <c r="F29" s="55">
        <v>460284.88</v>
      </c>
    </row>
    <row r="30" spans="1:6" ht="18.75">
      <c r="A30" s="94"/>
      <c r="B30" s="94" t="s">
        <v>9</v>
      </c>
      <c r="C30" s="55">
        <v>285000</v>
      </c>
      <c r="D30" s="55">
        <v>252286.28</v>
      </c>
      <c r="E30" s="100" t="s">
        <v>47</v>
      </c>
      <c r="F30" s="55">
        <v>32713.72</v>
      </c>
    </row>
    <row r="31" spans="1:6" ht="18.75">
      <c r="A31" s="94"/>
      <c r="B31" s="94" t="s">
        <v>1</v>
      </c>
      <c r="C31" s="55">
        <v>1520471</v>
      </c>
      <c r="D31" s="55">
        <v>1501471</v>
      </c>
      <c r="E31" s="100" t="s">
        <v>47</v>
      </c>
      <c r="F31" s="55">
        <v>19000</v>
      </c>
    </row>
    <row r="32" spans="1:6" ht="18.75">
      <c r="A32" s="94"/>
      <c r="B32" s="94" t="s">
        <v>10</v>
      </c>
      <c r="C32" s="55">
        <v>250600</v>
      </c>
      <c r="D32" s="55">
        <v>248600</v>
      </c>
      <c r="E32" s="100" t="s">
        <v>47</v>
      </c>
      <c r="F32" s="55">
        <v>2000</v>
      </c>
    </row>
    <row r="33" spans="1:6" ht="18.75">
      <c r="A33" s="94"/>
      <c r="B33" s="94" t="s">
        <v>11</v>
      </c>
      <c r="C33" s="55">
        <v>2010000</v>
      </c>
      <c r="D33" s="55">
        <v>1961033</v>
      </c>
      <c r="E33" s="100" t="s">
        <v>47</v>
      </c>
      <c r="F33" s="55">
        <v>48967</v>
      </c>
    </row>
    <row r="34" spans="1:6" ht="18.75">
      <c r="A34" s="94"/>
      <c r="B34" s="94" t="s">
        <v>66</v>
      </c>
      <c r="C34" s="103">
        <v>893242</v>
      </c>
      <c r="D34" s="103">
        <v>23000</v>
      </c>
      <c r="E34" s="104" t="s">
        <v>47</v>
      </c>
      <c r="F34" s="55">
        <v>870242</v>
      </c>
    </row>
    <row r="35" spans="1:6" ht="18.75">
      <c r="A35" s="94"/>
      <c r="B35" s="77" t="s">
        <v>67</v>
      </c>
      <c r="C35" s="106">
        <f>SUM(C23:C34)</f>
        <v>17841500</v>
      </c>
      <c r="D35" s="106">
        <f>SUM(D23:D34)</f>
        <v>14877105.049999999</v>
      </c>
      <c r="E35" s="107" t="s">
        <v>55</v>
      </c>
      <c r="F35" s="106">
        <f>SUM(F23:F34)</f>
        <v>2964394.95</v>
      </c>
    </row>
    <row r="36" spans="1:6" ht="18.75">
      <c r="A36" s="94"/>
      <c r="B36" s="94" t="s">
        <v>169</v>
      </c>
      <c r="C36" s="109"/>
      <c r="D36" s="103">
        <v>7740709</v>
      </c>
      <c r="E36" s="110"/>
      <c r="F36" s="109"/>
    </row>
    <row r="37" spans="1:6" ht="18.75">
      <c r="A37" s="94"/>
      <c r="B37" s="111" t="s">
        <v>68</v>
      </c>
      <c r="C37" s="109"/>
      <c r="D37" s="106">
        <f>D35+D36</f>
        <v>22617814.049999997</v>
      </c>
      <c r="E37" s="110"/>
      <c r="F37" s="109"/>
    </row>
    <row r="38" spans="1:6" ht="18.75">
      <c r="A38" s="94"/>
      <c r="B38" s="114" t="s">
        <v>69</v>
      </c>
      <c r="C38" s="109"/>
      <c r="D38" s="148">
        <f>D18-D37</f>
        <v>5491227.620000005</v>
      </c>
      <c r="E38" s="110"/>
      <c r="F38" s="109"/>
    </row>
    <row r="39" spans="1:6" ht="18.75">
      <c r="A39" s="94"/>
      <c r="B39" s="115" t="s">
        <v>2</v>
      </c>
      <c r="C39" s="109" t="s">
        <v>70</v>
      </c>
      <c r="D39" s="149"/>
      <c r="E39" s="110"/>
      <c r="F39" s="109"/>
    </row>
    <row r="40" spans="1:6" ht="18.75">
      <c r="A40" s="94"/>
      <c r="B40" s="116" t="s">
        <v>71</v>
      </c>
      <c r="C40" s="112"/>
      <c r="D40" s="112"/>
      <c r="E40" s="94"/>
      <c r="F40" s="112"/>
    </row>
    <row r="41" spans="1:6" ht="18.75">
      <c r="A41" s="94"/>
      <c r="B41" s="116"/>
      <c r="C41" s="112"/>
      <c r="D41" s="112"/>
      <c r="E41" s="94"/>
      <c r="F41" s="112"/>
    </row>
    <row r="42" spans="1:6" ht="18.75">
      <c r="A42" s="94"/>
      <c r="B42" s="116"/>
      <c r="C42" s="112"/>
      <c r="D42" s="112"/>
      <c r="E42" s="94"/>
      <c r="F42" s="112"/>
    </row>
    <row r="43" spans="1:6" ht="18.75">
      <c r="A43" s="94"/>
      <c r="B43" s="116"/>
      <c r="C43" s="112"/>
      <c r="D43" s="112"/>
      <c r="E43" s="94"/>
      <c r="F43" s="112"/>
    </row>
    <row r="44" spans="1:6" ht="18.75">
      <c r="A44" s="94"/>
      <c r="B44" s="116"/>
      <c r="C44" s="112"/>
      <c r="D44" s="112"/>
      <c r="E44" s="94"/>
      <c r="F44" s="112"/>
    </row>
    <row r="45" spans="1:6" ht="18.75">
      <c r="A45" s="150" t="s">
        <v>41</v>
      </c>
      <c r="B45" s="150"/>
      <c r="C45" s="150"/>
      <c r="D45" s="150"/>
      <c r="E45" s="150"/>
      <c r="F45" s="150"/>
    </row>
    <row r="46" spans="1:6" ht="18.75">
      <c r="A46" s="94"/>
      <c r="B46" s="94"/>
      <c r="C46" s="112"/>
      <c r="D46" s="112"/>
      <c r="E46" s="94"/>
      <c r="F46" s="112"/>
    </row>
    <row r="47" spans="1:6" ht="18.75">
      <c r="A47" s="94"/>
      <c r="B47" s="94"/>
      <c r="C47" s="112"/>
      <c r="D47" s="112"/>
      <c r="E47" s="94"/>
      <c r="F47" s="112"/>
    </row>
    <row r="48" spans="1:6" ht="18.75">
      <c r="A48" s="151" t="s">
        <v>72</v>
      </c>
      <c r="B48" s="151"/>
      <c r="C48" s="151"/>
      <c r="D48" s="151"/>
      <c r="E48" s="151"/>
      <c r="F48" s="151"/>
    </row>
    <row r="49" spans="1:6" ht="18.75">
      <c r="A49" s="152" t="s">
        <v>73</v>
      </c>
      <c r="B49" s="152"/>
      <c r="C49" s="152"/>
      <c r="D49" s="152"/>
      <c r="E49" s="152"/>
      <c r="F49" s="152"/>
    </row>
    <row r="50" spans="1:6" ht="18.75">
      <c r="A50" s="94"/>
      <c r="B50" s="94"/>
      <c r="C50" s="112"/>
      <c r="D50" s="112"/>
      <c r="E50" s="94"/>
      <c r="F50" s="112"/>
    </row>
    <row r="51" spans="1:6" ht="18.75">
      <c r="A51" s="94"/>
      <c r="B51" s="94"/>
      <c r="C51" s="112"/>
      <c r="D51" s="112"/>
      <c r="E51" s="94"/>
      <c r="F51" s="112"/>
    </row>
    <row r="52" spans="1:6" ht="18.75">
      <c r="A52" s="94"/>
      <c r="B52" s="94"/>
      <c r="C52" s="112"/>
      <c r="D52" s="112"/>
      <c r="E52" s="94"/>
      <c r="F52" s="112"/>
    </row>
    <row r="53" spans="1:6" ht="18.75">
      <c r="A53" s="146" t="s">
        <v>74</v>
      </c>
      <c r="B53" s="146"/>
      <c r="C53" s="146"/>
      <c r="D53" s="146"/>
      <c r="E53" s="146"/>
      <c r="F53" s="146"/>
    </row>
    <row r="54" spans="1:6" ht="18.75">
      <c r="A54" s="147" t="s">
        <v>176</v>
      </c>
      <c r="B54" s="147"/>
      <c r="C54" s="147"/>
      <c r="D54" s="147"/>
      <c r="E54" s="147"/>
      <c r="F54" s="147"/>
    </row>
    <row r="55" spans="1:6" ht="18.75">
      <c r="A55" s="145" t="s">
        <v>75</v>
      </c>
      <c r="B55" s="145"/>
      <c r="C55" s="145"/>
      <c r="D55" s="145"/>
      <c r="E55" s="145"/>
      <c r="F55" s="145"/>
    </row>
    <row r="56" spans="1:6" ht="18.75">
      <c r="A56" s="94"/>
      <c r="B56" s="94"/>
      <c r="C56" s="112"/>
      <c r="D56" s="112"/>
      <c r="E56" s="94"/>
      <c r="F56" s="112"/>
    </row>
    <row r="57" spans="1:6" ht="18.75">
      <c r="A57" s="94"/>
      <c r="B57" s="94"/>
      <c r="C57" s="112"/>
      <c r="D57" s="112"/>
      <c r="E57" s="94"/>
      <c r="F57" s="112"/>
    </row>
    <row r="58" spans="1:6" ht="18.75">
      <c r="A58" s="145" t="s">
        <v>177</v>
      </c>
      <c r="B58" s="145"/>
      <c r="C58" s="145"/>
      <c r="D58" s="145"/>
      <c r="E58" s="145"/>
      <c r="F58" s="145"/>
    </row>
    <row r="59" spans="1:6" ht="18.75">
      <c r="A59" s="145" t="s">
        <v>178</v>
      </c>
      <c r="B59" s="145"/>
      <c r="C59" s="145"/>
      <c r="D59" s="145"/>
      <c r="E59" s="145"/>
      <c r="F59" s="145"/>
    </row>
    <row r="60" spans="1:6" ht="18.75">
      <c r="A60" s="145" t="s">
        <v>76</v>
      </c>
      <c r="B60" s="145"/>
      <c r="C60" s="145"/>
      <c r="D60" s="145"/>
      <c r="E60" s="145"/>
      <c r="F60" s="145"/>
    </row>
    <row r="61" spans="1:6" ht="16.5">
      <c r="A61" s="6"/>
      <c r="B61" s="6"/>
      <c r="C61" s="6"/>
      <c r="D61" s="6"/>
      <c r="E61" s="6"/>
      <c r="F61" s="6"/>
    </row>
    <row r="62" spans="1:6" ht="16.5">
      <c r="A62" s="6"/>
      <c r="B62" s="6"/>
      <c r="C62" s="6"/>
      <c r="D62" s="6"/>
      <c r="E62" s="6"/>
      <c r="F62" s="6"/>
    </row>
    <row r="63" spans="1:6" ht="16.5">
      <c r="A63" s="6"/>
      <c r="B63" s="6"/>
      <c r="C63" s="6"/>
      <c r="D63" s="6"/>
      <c r="E63" s="6"/>
      <c r="F63" s="6"/>
    </row>
    <row r="64" spans="1:6" ht="16.5">
      <c r="A64" s="6"/>
      <c r="B64" s="6"/>
      <c r="C64" s="6"/>
      <c r="D64" s="6"/>
      <c r="E64" s="6"/>
      <c r="F64" s="6"/>
    </row>
    <row r="65" spans="1:6" ht="16.5">
      <c r="A65" s="6"/>
      <c r="B65" s="6"/>
      <c r="C65" s="6"/>
      <c r="D65" s="6"/>
      <c r="E65" s="6"/>
      <c r="F65" s="6"/>
    </row>
    <row r="66" spans="1:6" ht="16.5">
      <c r="A66" s="6"/>
      <c r="B66" s="6"/>
      <c r="C66" s="6"/>
      <c r="D66" s="6"/>
      <c r="E66" s="6"/>
      <c r="F66" s="6"/>
    </row>
    <row r="67" spans="1:6" ht="16.5">
      <c r="A67" s="6"/>
      <c r="B67" s="6"/>
      <c r="C67" s="6"/>
      <c r="D67" s="6"/>
      <c r="E67" s="6"/>
      <c r="F67" s="6"/>
    </row>
    <row r="68" spans="1:6" ht="16.5">
      <c r="A68" s="6"/>
      <c r="B68" s="6"/>
      <c r="C68" s="6"/>
      <c r="D68" s="6"/>
      <c r="E68" s="6"/>
      <c r="F68" s="6"/>
    </row>
    <row r="69" spans="1:6" ht="16.5">
      <c r="A69" s="6"/>
      <c r="B69" s="6"/>
      <c r="C69" s="6"/>
      <c r="D69" s="6"/>
      <c r="E69" s="6"/>
      <c r="F69" s="6"/>
    </row>
    <row r="70" spans="1:6" ht="16.5">
      <c r="A70" s="6"/>
      <c r="B70" s="6"/>
      <c r="C70" s="6"/>
      <c r="D70" s="6"/>
      <c r="E70" s="6"/>
      <c r="F70" s="6"/>
    </row>
    <row r="71" spans="1:6" ht="16.5">
      <c r="A71" s="6"/>
      <c r="B71" s="6"/>
      <c r="C71" s="6"/>
      <c r="D71" s="6"/>
      <c r="E71" s="6"/>
      <c r="F71" s="6"/>
    </row>
    <row r="72" spans="1:6" ht="16.5">
      <c r="A72" s="6"/>
      <c r="B72" s="6"/>
      <c r="C72" s="6"/>
      <c r="D72" s="6"/>
      <c r="E72" s="6"/>
      <c r="F72" s="6"/>
    </row>
    <row r="73" spans="1:6" ht="16.5">
      <c r="A73" s="6"/>
      <c r="B73" s="6"/>
      <c r="C73" s="6"/>
      <c r="D73" s="6"/>
      <c r="E73" s="6"/>
      <c r="F73" s="6"/>
    </row>
    <row r="74" spans="1:6" ht="16.5">
      <c r="A74" s="6"/>
      <c r="B74" s="6"/>
      <c r="C74" s="6"/>
      <c r="D74" s="6"/>
      <c r="E74" s="6"/>
      <c r="F74" s="6"/>
    </row>
    <row r="75" spans="1:6" ht="16.5">
      <c r="A75" s="6"/>
      <c r="B75" s="6"/>
      <c r="C75" s="6"/>
      <c r="D75" s="6"/>
      <c r="E75" s="6"/>
      <c r="F75" s="6"/>
    </row>
    <row r="76" spans="1:6" ht="16.5">
      <c r="A76" s="6"/>
      <c r="B76" s="6"/>
      <c r="C76" s="6"/>
      <c r="D76" s="6"/>
      <c r="E76" s="6"/>
      <c r="F76" s="6"/>
    </row>
    <row r="77" spans="1:6" ht="16.5">
      <c r="A77" s="6"/>
      <c r="B77" s="6"/>
      <c r="C77" s="6"/>
      <c r="D77" s="6"/>
      <c r="E77" s="6"/>
      <c r="F77" s="6"/>
    </row>
    <row r="78" spans="1:6" ht="16.5">
      <c r="A78" s="6"/>
      <c r="B78" s="6"/>
      <c r="C78" s="6"/>
      <c r="D78" s="6"/>
      <c r="E78" s="6"/>
      <c r="F78" s="6"/>
    </row>
    <row r="79" spans="1:6" ht="16.5">
      <c r="A79" s="6"/>
      <c r="B79" s="6"/>
      <c r="C79" s="6"/>
      <c r="D79" s="6"/>
      <c r="E79" s="6"/>
      <c r="F79" s="6"/>
    </row>
    <row r="80" spans="1:6" ht="16.5">
      <c r="A80" s="6"/>
      <c r="B80" s="6"/>
      <c r="C80" s="6"/>
      <c r="D80" s="6"/>
      <c r="E80" s="6"/>
      <c r="F80" s="6"/>
    </row>
    <row r="81" spans="1:6" ht="16.5">
      <c r="A81" s="6"/>
      <c r="B81" s="6"/>
      <c r="C81" s="6"/>
      <c r="D81" s="6"/>
      <c r="E81" s="6"/>
      <c r="F81" s="6"/>
    </row>
    <row r="82" spans="1:6" ht="16.5">
      <c r="A82" s="6"/>
      <c r="B82" s="6"/>
      <c r="C82" s="6"/>
      <c r="D82" s="6"/>
      <c r="E82" s="6"/>
      <c r="F82" s="6"/>
    </row>
    <row r="83" spans="1:6" ht="16.5">
      <c r="A83" s="6"/>
      <c r="B83" s="6"/>
      <c r="C83" s="6"/>
      <c r="D83" s="6"/>
      <c r="E83" s="6"/>
      <c r="F83" s="6"/>
    </row>
  </sheetData>
  <mergeCells count="21">
    <mergeCell ref="A1:F1"/>
    <mergeCell ref="A2:F2"/>
    <mergeCell ref="A3:F3"/>
    <mergeCell ref="A4:B4"/>
    <mergeCell ref="C4:C5"/>
    <mergeCell ref="D4:D5"/>
    <mergeCell ref="A5:B5"/>
    <mergeCell ref="A20:B20"/>
    <mergeCell ref="C20:C21"/>
    <mergeCell ref="D20:D21"/>
    <mergeCell ref="A21:B21"/>
    <mergeCell ref="D38:D39"/>
    <mergeCell ref="A45:F45"/>
    <mergeCell ref="A48:F48"/>
    <mergeCell ref="A49:F49"/>
    <mergeCell ref="A60:F60"/>
    <mergeCell ref="A53:F53"/>
    <mergeCell ref="A54:F54"/>
    <mergeCell ref="A55:F55"/>
    <mergeCell ref="A58:F58"/>
    <mergeCell ref="A59:F59"/>
  </mergeCells>
  <printOptions/>
  <pageMargins left="0.75" right="0.24" top="0.23" bottom="0.23" header="0.17" footer="0.1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workbookViewId="0" topLeftCell="A16">
      <selection activeCell="A2" sqref="A2:D2"/>
    </sheetView>
  </sheetViews>
  <sheetFormatPr defaultColWidth="9.140625" defaultRowHeight="12.75"/>
  <cols>
    <col min="1" max="1" width="60.28125" style="4" customWidth="1"/>
    <col min="2" max="2" width="9.140625" style="4" customWidth="1"/>
    <col min="3" max="4" width="12.7109375" style="4" customWidth="1"/>
    <col min="5" max="16384" width="9.140625" style="4" customWidth="1"/>
  </cols>
  <sheetData>
    <row r="1" spans="1:4" ht="21">
      <c r="A1" s="161" t="s">
        <v>78</v>
      </c>
      <c r="B1" s="161"/>
      <c r="C1" s="161"/>
      <c r="D1" s="161"/>
    </row>
    <row r="2" spans="1:4" ht="21">
      <c r="A2" s="161" t="s">
        <v>79</v>
      </c>
      <c r="B2" s="161"/>
      <c r="C2" s="161"/>
      <c r="D2" s="161"/>
    </row>
    <row r="3" spans="1:4" ht="21">
      <c r="A3" s="161" t="s">
        <v>179</v>
      </c>
      <c r="B3" s="161"/>
      <c r="C3" s="161"/>
      <c r="D3" s="161"/>
    </row>
    <row r="4" spans="1:4" ht="21">
      <c r="A4" s="56" t="s">
        <v>80</v>
      </c>
      <c r="B4" s="57" t="s">
        <v>81</v>
      </c>
      <c r="C4" s="58" t="s">
        <v>82</v>
      </c>
      <c r="D4" s="58" t="s">
        <v>83</v>
      </c>
    </row>
    <row r="5" spans="1:4" ht="21">
      <c r="A5" s="60" t="s">
        <v>180</v>
      </c>
      <c r="B5" s="61" t="s">
        <v>84</v>
      </c>
      <c r="C5" s="62">
        <v>7932815.12</v>
      </c>
      <c r="D5" s="59"/>
    </row>
    <row r="6" spans="1:4" ht="21">
      <c r="A6" s="60" t="s">
        <v>181</v>
      </c>
      <c r="B6" s="61" t="s">
        <v>84</v>
      </c>
      <c r="C6" s="63">
        <v>8498145.67</v>
      </c>
      <c r="D6" s="63"/>
    </row>
    <row r="7" spans="1:4" ht="21">
      <c r="A7" s="60" t="s">
        <v>182</v>
      </c>
      <c r="B7" s="61" t="s">
        <v>84</v>
      </c>
      <c r="C7" s="63">
        <v>132313.2</v>
      </c>
      <c r="D7" s="63"/>
    </row>
    <row r="8" spans="1:4" ht="21">
      <c r="A8" s="60" t="s">
        <v>183</v>
      </c>
      <c r="B8" s="61" t="s">
        <v>84</v>
      </c>
      <c r="C8" s="63">
        <v>1194.03</v>
      </c>
      <c r="D8" s="63"/>
    </row>
    <row r="9" spans="1:4" ht="21">
      <c r="A9" s="60" t="s">
        <v>189</v>
      </c>
      <c r="B9" s="61" t="s">
        <v>85</v>
      </c>
      <c r="C9" s="63">
        <v>8601359.6</v>
      </c>
      <c r="D9" s="63"/>
    </row>
    <row r="10" spans="1:4" ht="21">
      <c r="A10" s="60" t="s">
        <v>86</v>
      </c>
      <c r="B10" s="61" t="s">
        <v>55</v>
      </c>
      <c r="C10" s="64">
        <v>990450</v>
      </c>
      <c r="D10" s="63"/>
    </row>
    <row r="11" spans="1:4" ht="21">
      <c r="A11" s="60" t="s">
        <v>184</v>
      </c>
      <c r="B11" s="61" t="s">
        <v>185</v>
      </c>
      <c r="C11" s="64">
        <v>121600</v>
      </c>
      <c r="D11" s="63"/>
    </row>
    <row r="12" spans="1:4" ht="21">
      <c r="A12" s="60" t="s">
        <v>24</v>
      </c>
      <c r="B12" s="61" t="s">
        <v>87</v>
      </c>
      <c r="C12" s="64"/>
      <c r="D12" s="63">
        <v>13617849.73</v>
      </c>
    </row>
    <row r="13" spans="1:4" ht="21">
      <c r="A13" s="60" t="s">
        <v>19</v>
      </c>
      <c r="B13" s="61" t="s">
        <v>88</v>
      </c>
      <c r="C13" s="63"/>
      <c r="D13" s="63">
        <v>9974166.51</v>
      </c>
    </row>
    <row r="14" spans="1:4" ht="21">
      <c r="A14" s="60" t="s">
        <v>27</v>
      </c>
      <c r="B14" s="61" t="s">
        <v>89</v>
      </c>
      <c r="C14" s="63"/>
      <c r="D14" s="63">
        <v>222945</v>
      </c>
    </row>
    <row r="15" spans="1:4" ht="21">
      <c r="A15" s="60" t="s">
        <v>28</v>
      </c>
      <c r="B15" s="61" t="s">
        <v>90</v>
      </c>
      <c r="C15" s="63"/>
      <c r="D15" s="63">
        <v>10</v>
      </c>
    </row>
    <row r="16" spans="1:4" ht="21">
      <c r="A16" s="60" t="s">
        <v>91</v>
      </c>
      <c r="B16" s="61" t="s">
        <v>92</v>
      </c>
      <c r="C16" s="63"/>
      <c r="D16" s="63">
        <v>7845.78</v>
      </c>
    </row>
    <row r="17" spans="1:4" ht="21">
      <c r="A17" s="60" t="s">
        <v>32</v>
      </c>
      <c r="B17" s="61"/>
      <c r="C17" s="63"/>
      <c r="D17" s="63">
        <v>1063476</v>
      </c>
    </row>
    <row r="18" spans="1:4" ht="21">
      <c r="A18" s="60" t="s">
        <v>38</v>
      </c>
      <c r="B18" s="61" t="s">
        <v>93</v>
      </c>
      <c r="C18" s="63"/>
      <c r="D18" s="64">
        <v>268821.4</v>
      </c>
    </row>
    <row r="19" spans="1:4" ht="21">
      <c r="A19" s="60" t="s">
        <v>20</v>
      </c>
      <c r="B19" s="61" t="s">
        <v>94</v>
      </c>
      <c r="C19" s="63"/>
      <c r="D19" s="64">
        <v>1122763.2</v>
      </c>
    </row>
    <row r="20" spans="1:4" ht="21">
      <c r="A20" s="60"/>
      <c r="B20" s="61"/>
      <c r="C20" s="63"/>
      <c r="D20" s="64"/>
    </row>
    <row r="21" spans="1:4" ht="21">
      <c r="A21" s="65"/>
      <c r="B21" s="66"/>
      <c r="C21" s="67"/>
      <c r="D21" s="63"/>
    </row>
    <row r="22" spans="1:4" ht="21">
      <c r="A22" s="3"/>
      <c r="B22" s="68"/>
      <c r="C22" s="69">
        <f>SUM(C5:C20)</f>
        <v>26277877.619999997</v>
      </c>
      <c r="D22" s="69">
        <f>SUM(D12:D21)</f>
        <v>26277877.62</v>
      </c>
    </row>
    <row r="23" spans="1:4" ht="21">
      <c r="A23" s="3"/>
      <c r="B23" s="68"/>
      <c r="C23" s="96"/>
      <c r="D23" s="96"/>
    </row>
    <row r="24" spans="1:4" ht="21">
      <c r="A24" s="3"/>
      <c r="B24" s="68"/>
      <c r="C24" s="96"/>
      <c r="D24" s="96"/>
    </row>
    <row r="25" spans="1:4" ht="21">
      <c r="A25" s="70" t="s">
        <v>95</v>
      </c>
      <c r="B25" s="71"/>
      <c r="C25" s="72"/>
      <c r="D25" s="72"/>
    </row>
    <row r="26" spans="1:4" ht="21">
      <c r="A26" s="73" t="s">
        <v>96</v>
      </c>
      <c r="B26" s="74"/>
      <c r="C26" s="72"/>
      <c r="D26" s="75"/>
    </row>
    <row r="27" spans="2:4" ht="21">
      <c r="B27" s="74"/>
      <c r="C27" s="72"/>
      <c r="D27" s="72"/>
    </row>
    <row r="28" spans="2:4" ht="21">
      <c r="B28" s="74"/>
      <c r="C28" s="72"/>
      <c r="D28" s="72"/>
    </row>
    <row r="29" spans="1:4" ht="21">
      <c r="A29" s="162" t="s">
        <v>97</v>
      </c>
      <c r="B29" s="162"/>
      <c r="C29" s="162"/>
      <c r="D29" s="162"/>
    </row>
    <row r="30" spans="1:4" ht="21">
      <c r="A30" s="160" t="s">
        <v>187</v>
      </c>
      <c r="B30" s="160"/>
      <c r="C30" s="160"/>
      <c r="D30" s="160"/>
    </row>
    <row r="31" spans="1:4" ht="21">
      <c r="A31" s="159" t="s">
        <v>75</v>
      </c>
      <c r="B31" s="159"/>
      <c r="C31" s="159"/>
      <c r="D31" s="159"/>
    </row>
    <row r="32" spans="1:4" ht="21">
      <c r="A32" s="76"/>
      <c r="B32" s="76"/>
      <c r="C32" s="76"/>
      <c r="D32" s="76"/>
    </row>
    <row r="33" spans="2:4" ht="21">
      <c r="B33" s="74"/>
      <c r="C33" s="72"/>
      <c r="D33" s="72"/>
    </row>
    <row r="34" spans="1:4" ht="21">
      <c r="A34" s="159" t="s">
        <v>188</v>
      </c>
      <c r="B34" s="159"/>
      <c r="C34" s="159"/>
      <c r="D34" s="159"/>
    </row>
    <row r="35" spans="1:4" ht="21">
      <c r="A35" s="159" t="s">
        <v>178</v>
      </c>
      <c r="B35" s="159"/>
      <c r="C35" s="159"/>
      <c r="D35" s="159"/>
    </row>
    <row r="36" spans="1:4" ht="21">
      <c r="A36" s="159" t="s">
        <v>98</v>
      </c>
      <c r="B36" s="159"/>
      <c r="C36" s="159"/>
      <c r="D36" s="159"/>
    </row>
    <row r="37" spans="1:4" ht="21">
      <c r="A37" s="159" t="s">
        <v>186</v>
      </c>
      <c r="B37" s="159"/>
      <c r="C37" s="159"/>
      <c r="D37" s="159"/>
    </row>
    <row r="38" spans="1:4" ht="21">
      <c r="A38" s="76"/>
      <c r="B38" s="76"/>
      <c r="C38" s="76"/>
      <c r="D38" s="76"/>
    </row>
  </sheetData>
  <mergeCells count="10">
    <mergeCell ref="A1:D1"/>
    <mergeCell ref="A2:D2"/>
    <mergeCell ref="A3:D3"/>
    <mergeCell ref="A29:D29"/>
    <mergeCell ref="A37:D37"/>
    <mergeCell ref="A30:D30"/>
    <mergeCell ref="A31:D31"/>
    <mergeCell ref="A34:D34"/>
    <mergeCell ref="A36:D36"/>
    <mergeCell ref="A35:D35"/>
  </mergeCells>
  <printOptions/>
  <pageMargins left="0.41" right="0.28" top="0.36" bottom="0.31" header="0.17" footer="0.1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SheetLayoutView="100" workbookViewId="0" topLeftCell="A43">
      <selection activeCell="E15" sqref="E15"/>
    </sheetView>
  </sheetViews>
  <sheetFormatPr defaultColWidth="9.140625" defaultRowHeight="12.75"/>
  <cols>
    <col min="1" max="1" width="20.421875" style="78" customWidth="1"/>
    <col min="2" max="2" width="12.421875" style="78" customWidth="1"/>
    <col min="3" max="3" width="11.8515625" style="78" customWidth="1"/>
    <col min="4" max="4" width="9.421875" style="78" customWidth="1"/>
    <col min="5" max="5" width="13.00390625" style="78" customWidth="1"/>
    <col min="6" max="6" width="20.421875" style="78" customWidth="1"/>
    <col min="7" max="7" width="12.8515625" style="78" customWidth="1"/>
    <col min="8" max="16384" width="9.140625" style="78" customWidth="1"/>
  </cols>
  <sheetData>
    <row r="1" spans="1:7" ht="18.75">
      <c r="A1" s="150" t="s">
        <v>12</v>
      </c>
      <c r="B1" s="150"/>
      <c r="C1" s="150"/>
      <c r="D1" s="150"/>
      <c r="E1" s="150"/>
      <c r="F1" s="150"/>
      <c r="G1" s="150"/>
    </row>
    <row r="2" spans="1:7" ht="18.75">
      <c r="A2" s="150" t="s">
        <v>99</v>
      </c>
      <c r="B2" s="150"/>
      <c r="C2" s="150"/>
      <c r="D2" s="150"/>
      <c r="E2" s="150"/>
      <c r="F2" s="150"/>
      <c r="G2" s="150"/>
    </row>
    <row r="3" spans="1:7" ht="18.75">
      <c r="A3" s="150" t="s">
        <v>231</v>
      </c>
      <c r="B3" s="150"/>
      <c r="C3" s="150"/>
      <c r="D3" s="150"/>
      <c r="E3" s="150"/>
      <c r="F3" s="150"/>
      <c r="G3" s="150"/>
    </row>
    <row r="4" spans="1:7" ht="18.75">
      <c r="A4" s="79" t="s">
        <v>100</v>
      </c>
      <c r="B4" s="79" t="s">
        <v>101</v>
      </c>
      <c r="C4" s="79" t="s">
        <v>102</v>
      </c>
      <c r="D4" s="79" t="s">
        <v>103</v>
      </c>
      <c r="E4" s="79" t="s">
        <v>104</v>
      </c>
      <c r="F4" s="79" t="s">
        <v>105</v>
      </c>
      <c r="G4" s="79" t="s">
        <v>106</v>
      </c>
    </row>
    <row r="5" spans="1:7" ht="18.75">
      <c r="A5" s="80"/>
      <c r="B5" s="80" t="s">
        <v>107</v>
      </c>
      <c r="C5" s="80"/>
      <c r="D5" s="80" t="s">
        <v>108</v>
      </c>
      <c r="E5" s="80"/>
      <c r="F5" s="80"/>
      <c r="G5" s="80"/>
    </row>
    <row r="6" spans="1:7" ht="18">
      <c r="A6" s="81" t="s">
        <v>109</v>
      </c>
      <c r="B6" s="81"/>
      <c r="C6" s="81"/>
      <c r="D6" s="81"/>
      <c r="E6" s="81"/>
      <c r="F6" s="81" t="s">
        <v>110</v>
      </c>
      <c r="G6" s="82">
        <v>555240</v>
      </c>
    </row>
    <row r="7" spans="1:7" ht="18">
      <c r="A7" s="83" t="s">
        <v>111</v>
      </c>
      <c r="B7" s="84">
        <v>854000</v>
      </c>
      <c r="C7" s="84"/>
      <c r="D7" s="84"/>
      <c r="E7" s="84">
        <f aca="true" t="shared" si="0" ref="E7:E32">SUM(B7:D7)</f>
        <v>854000</v>
      </c>
      <c r="F7" s="83" t="s">
        <v>112</v>
      </c>
      <c r="G7" s="84">
        <v>4477087</v>
      </c>
    </row>
    <row r="8" spans="1:7" ht="18">
      <c r="A8" s="83" t="s">
        <v>113</v>
      </c>
      <c r="B8" s="84">
        <v>117572</v>
      </c>
      <c r="C8" s="84"/>
      <c r="D8" s="84"/>
      <c r="E8" s="84">
        <f t="shared" si="0"/>
        <v>117572</v>
      </c>
      <c r="F8" s="83" t="s">
        <v>114</v>
      </c>
      <c r="G8" s="84">
        <v>437450</v>
      </c>
    </row>
    <row r="9" spans="1:7" ht="18">
      <c r="A9" s="83" t="s">
        <v>115</v>
      </c>
      <c r="B9" s="84">
        <v>205000</v>
      </c>
      <c r="C9" s="84"/>
      <c r="D9" s="84"/>
      <c r="E9" s="84">
        <f t="shared" si="0"/>
        <v>205000</v>
      </c>
      <c r="F9" s="83" t="s">
        <v>116</v>
      </c>
      <c r="G9" s="84">
        <v>117572</v>
      </c>
    </row>
    <row r="10" spans="1:7" ht="18">
      <c r="A10" s="83" t="s">
        <v>117</v>
      </c>
      <c r="B10" s="84">
        <v>489000</v>
      </c>
      <c r="C10" s="84"/>
      <c r="D10" s="84"/>
      <c r="E10" s="84">
        <f t="shared" si="0"/>
        <v>489000</v>
      </c>
      <c r="F10" s="83" t="s">
        <v>118</v>
      </c>
      <c r="G10" s="84">
        <v>13989772</v>
      </c>
    </row>
    <row r="11" spans="1:7" ht="18">
      <c r="A11" s="83" t="s">
        <v>119</v>
      </c>
      <c r="B11" s="84">
        <v>441500</v>
      </c>
      <c r="C11" s="84"/>
      <c r="D11" s="84"/>
      <c r="E11" s="84">
        <f t="shared" si="0"/>
        <v>441500</v>
      </c>
      <c r="F11" s="83" t="s">
        <v>170</v>
      </c>
      <c r="G11" s="84">
        <v>3943207.8</v>
      </c>
    </row>
    <row r="12" spans="1:7" ht="18">
      <c r="A12" s="83" t="s">
        <v>120</v>
      </c>
      <c r="B12" s="84">
        <v>437450</v>
      </c>
      <c r="C12" s="84">
        <v>100000</v>
      </c>
      <c r="D12" s="84"/>
      <c r="E12" s="84">
        <f t="shared" si="0"/>
        <v>537450</v>
      </c>
      <c r="F12" s="83" t="s">
        <v>121</v>
      </c>
      <c r="G12" s="84">
        <v>889999</v>
      </c>
    </row>
    <row r="13" spans="1:7" ht="18">
      <c r="A13" s="83" t="s">
        <v>122</v>
      </c>
      <c r="B13" s="84">
        <v>1513705.05</v>
      </c>
      <c r="C13" s="84"/>
      <c r="D13" s="84"/>
      <c r="E13" s="84">
        <f t="shared" si="0"/>
        <v>1513705.05</v>
      </c>
      <c r="F13" s="83"/>
      <c r="G13" s="83"/>
    </row>
    <row r="14" spans="1:7" ht="18">
      <c r="A14" s="83" t="s">
        <v>123</v>
      </c>
      <c r="B14" s="84">
        <v>2076352.75</v>
      </c>
      <c r="C14" s="84"/>
      <c r="D14" s="84"/>
      <c r="E14" s="84">
        <f t="shared" si="0"/>
        <v>2076352.75</v>
      </c>
      <c r="F14" s="83"/>
      <c r="G14" s="83"/>
    </row>
    <row r="15" spans="1:7" ht="18">
      <c r="A15" s="83" t="s">
        <v>124</v>
      </c>
      <c r="B15" s="84">
        <v>436000</v>
      </c>
      <c r="C15" s="84"/>
      <c r="D15" s="84"/>
      <c r="E15" s="84">
        <f t="shared" si="0"/>
        <v>436000</v>
      </c>
      <c r="F15" s="83"/>
      <c r="G15" s="83"/>
    </row>
    <row r="16" spans="1:7" ht="18">
      <c r="A16" s="83" t="s">
        <v>125</v>
      </c>
      <c r="B16" s="84">
        <v>198987</v>
      </c>
      <c r="C16" s="84"/>
      <c r="D16" s="84"/>
      <c r="E16" s="84">
        <f t="shared" si="0"/>
        <v>198987</v>
      </c>
      <c r="F16" s="83"/>
      <c r="G16" s="83"/>
    </row>
    <row r="17" spans="1:7" ht="18">
      <c r="A17" s="83" t="s">
        <v>126</v>
      </c>
      <c r="B17" s="84">
        <v>300000</v>
      </c>
      <c r="C17" s="84"/>
      <c r="D17" s="84"/>
      <c r="E17" s="84">
        <f t="shared" si="0"/>
        <v>300000</v>
      </c>
      <c r="F17" s="83"/>
      <c r="G17" s="83"/>
    </row>
    <row r="18" spans="1:7" ht="18">
      <c r="A18" s="83" t="s">
        <v>127</v>
      </c>
      <c r="B18" s="84">
        <v>249500</v>
      </c>
      <c r="C18" s="84"/>
      <c r="D18" s="84"/>
      <c r="E18" s="84">
        <f t="shared" si="0"/>
        <v>249500</v>
      </c>
      <c r="F18" s="83"/>
      <c r="G18" s="83"/>
    </row>
    <row r="19" spans="1:7" ht="18">
      <c r="A19" s="83" t="s">
        <v>128</v>
      </c>
      <c r="B19" s="84">
        <v>1632499</v>
      </c>
      <c r="C19" s="84"/>
      <c r="D19" s="84"/>
      <c r="E19" s="84">
        <f t="shared" si="0"/>
        <v>1632499</v>
      </c>
      <c r="F19" s="83"/>
      <c r="G19" s="83"/>
    </row>
    <row r="20" spans="1:7" ht="18">
      <c r="A20" s="83" t="s">
        <v>129</v>
      </c>
      <c r="B20" s="84">
        <v>986000</v>
      </c>
      <c r="C20" s="84"/>
      <c r="D20" s="84"/>
      <c r="E20" s="84">
        <f t="shared" si="0"/>
        <v>986000</v>
      </c>
      <c r="F20" s="83"/>
      <c r="G20" s="83"/>
    </row>
    <row r="21" spans="1:7" ht="18">
      <c r="A21" s="83" t="s">
        <v>152</v>
      </c>
      <c r="B21" s="84">
        <v>585000</v>
      </c>
      <c r="C21" s="84"/>
      <c r="D21" s="84"/>
      <c r="E21" s="84">
        <f t="shared" si="0"/>
        <v>585000</v>
      </c>
      <c r="F21" s="83"/>
      <c r="G21" s="83"/>
    </row>
    <row r="22" spans="1:7" ht="18">
      <c r="A22" s="83" t="s">
        <v>130</v>
      </c>
      <c r="B22" s="84">
        <v>622000</v>
      </c>
      <c r="C22" s="84"/>
      <c r="D22" s="84"/>
      <c r="E22" s="84">
        <f t="shared" si="0"/>
        <v>622000</v>
      </c>
      <c r="F22" s="83"/>
      <c r="G22" s="83"/>
    </row>
    <row r="23" spans="1:7" ht="18">
      <c r="A23" s="83" t="s">
        <v>153</v>
      </c>
      <c r="B23" s="84">
        <v>92500</v>
      </c>
      <c r="C23" s="84"/>
      <c r="D23" s="84"/>
      <c r="E23" s="84">
        <f t="shared" si="0"/>
        <v>92500</v>
      </c>
      <c r="F23" s="83"/>
      <c r="G23" s="83"/>
    </row>
    <row r="24" spans="1:7" ht="18">
      <c r="A24" s="83" t="s">
        <v>131</v>
      </c>
      <c r="B24" s="84">
        <v>20000</v>
      </c>
      <c r="C24" s="84"/>
      <c r="D24" s="84"/>
      <c r="E24" s="84">
        <f t="shared" si="0"/>
        <v>20000</v>
      </c>
      <c r="F24" s="83"/>
      <c r="G24" s="83"/>
    </row>
    <row r="25" spans="1:7" ht="18">
      <c r="A25" s="83" t="s">
        <v>132</v>
      </c>
      <c r="B25" s="84">
        <v>29700</v>
      </c>
      <c r="C25" s="84"/>
      <c r="D25" s="84"/>
      <c r="E25" s="84">
        <f t="shared" si="0"/>
        <v>29700</v>
      </c>
      <c r="F25" s="83"/>
      <c r="G25" s="83"/>
    </row>
    <row r="26" spans="1:7" ht="18">
      <c r="A26" s="83" t="s">
        <v>133</v>
      </c>
      <c r="B26" s="84">
        <v>19800</v>
      </c>
      <c r="C26" s="84"/>
      <c r="D26" s="84"/>
      <c r="E26" s="84">
        <f t="shared" si="0"/>
        <v>19800</v>
      </c>
      <c r="F26" s="83"/>
      <c r="G26" s="83"/>
    </row>
    <row r="27" spans="1:7" ht="18">
      <c r="A27" s="83" t="s">
        <v>134</v>
      </c>
      <c r="B27" s="84">
        <v>29700</v>
      </c>
      <c r="C27" s="84"/>
      <c r="D27" s="84"/>
      <c r="E27" s="84">
        <f t="shared" si="0"/>
        <v>29700</v>
      </c>
      <c r="F27" s="83"/>
      <c r="G27" s="83"/>
    </row>
    <row r="28" spans="1:7" ht="18">
      <c r="A28" s="83" t="s">
        <v>135</v>
      </c>
      <c r="B28" s="84">
        <v>89732</v>
      </c>
      <c r="C28" s="84"/>
      <c r="D28" s="84"/>
      <c r="E28" s="84">
        <f t="shared" si="0"/>
        <v>89732</v>
      </c>
      <c r="F28" s="83"/>
      <c r="G28" s="83"/>
    </row>
    <row r="29" spans="1:7" ht="18">
      <c r="A29" s="83" t="s">
        <v>136</v>
      </c>
      <c r="B29" s="84">
        <v>6738187</v>
      </c>
      <c r="C29" s="84"/>
      <c r="D29" s="84"/>
      <c r="E29" s="84">
        <f t="shared" si="0"/>
        <v>6738187</v>
      </c>
      <c r="F29" s="83"/>
      <c r="G29" s="83"/>
    </row>
    <row r="30" spans="1:7" ht="18">
      <c r="A30" s="83" t="s">
        <v>137</v>
      </c>
      <c r="B30" s="84">
        <v>865200</v>
      </c>
      <c r="C30" s="84"/>
      <c r="D30" s="84"/>
      <c r="E30" s="84">
        <f t="shared" si="0"/>
        <v>865200</v>
      </c>
      <c r="F30" s="83"/>
      <c r="G30" s="83"/>
    </row>
    <row r="31" spans="1:7" ht="18">
      <c r="A31" s="83" t="s">
        <v>138</v>
      </c>
      <c r="B31" s="84">
        <v>1103158</v>
      </c>
      <c r="C31" s="84"/>
      <c r="D31" s="84"/>
      <c r="E31" s="84">
        <f t="shared" si="0"/>
        <v>1103158</v>
      </c>
      <c r="F31" s="83"/>
      <c r="G31" s="83"/>
    </row>
    <row r="32" spans="1:7" ht="18">
      <c r="A32" s="83" t="s">
        <v>139</v>
      </c>
      <c r="B32" s="84">
        <v>217000</v>
      </c>
      <c r="C32" s="84"/>
      <c r="D32" s="84"/>
      <c r="E32" s="84">
        <f t="shared" si="0"/>
        <v>217000</v>
      </c>
      <c r="F32" s="83"/>
      <c r="G32" s="83"/>
    </row>
    <row r="33" spans="1:7" ht="18">
      <c r="A33" s="83" t="s">
        <v>140</v>
      </c>
      <c r="B33" s="84"/>
      <c r="C33" s="84"/>
      <c r="D33" s="84"/>
      <c r="E33" s="84"/>
      <c r="F33" s="83"/>
      <c r="G33" s="83"/>
    </row>
    <row r="34" spans="1:7" ht="18">
      <c r="A34" s="83" t="s">
        <v>141</v>
      </c>
      <c r="B34" s="84">
        <v>1215230</v>
      </c>
      <c r="C34" s="84">
        <v>210200</v>
      </c>
      <c r="D34" s="84">
        <v>4800</v>
      </c>
      <c r="E34" s="84">
        <v>1420630</v>
      </c>
      <c r="F34" s="83"/>
      <c r="G34" s="83"/>
    </row>
    <row r="35" spans="1:7" ht="18">
      <c r="A35" s="83" t="s">
        <v>142</v>
      </c>
      <c r="B35" s="84">
        <v>99200</v>
      </c>
      <c r="C35" s="84">
        <v>9700</v>
      </c>
      <c r="D35" s="84">
        <v>28800</v>
      </c>
      <c r="E35" s="84">
        <v>80100</v>
      </c>
      <c r="F35" s="83"/>
      <c r="G35" s="83"/>
    </row>
    <row r="36" spans="1:7" ht="18">
      <c r="A36" s="83" t="s">
        <v>143</v>
      </c>
      <c r="B36" s="84">
        <v>733327</v>
      </c>
      <c r="C36" s="84"/>
      <c r="D36" s="84">
        <v>9000</v>
      </c>
      <c r="E36" s="84">
        <v>724327</v>
      </c>
      <c r="F36" s="83"/>
      <c r="G36" s="83"/>
    </row>
    <row r="37" spans="1:7" ht="18">
      <c r="A37" s="83" t="s">
        <v>144</v>
      </c>
      <c r="B37" s="84">
        <v>739000</v>
      </c>
      <c r="C37" s="84"/>
      <c r="D37" s="84"/>
      <c r="E37" s="84">
        <v>739000</v>
      </c>
      <c r="F37" s="83"/>
      <c r="G37" s="83"/>
    </row>
    <row r="38" spans="1:7" ht="18">
      <c r="A38" s="83" t="s">
        <v>145</v>
      </c>
      <c r="B38" s="84">
        <v>627528</v>
      </c>
      <c r="C38" s="84">
        <v>28700</v>
      </c>
      <c r="D38" s="84"/>
      <c r="E38" s="84">
        <v>656228</v>
      </c>
      <c r="F38" s="83"/>
      <c r="G38" s="83"/>
    </row>
    <row r="39" spans="1:7" ht="18">
      <c r="A39" s="83" t="s">
        <v>146</v>
      </c>
      <c r="B39" s="84">
        <v>77500</v>
      </c>
      <c r="C39" s="84"/>
      <c r="D39" s="84"/>
      <c r="E39" s="84">
        <v>7750</v>
      </c>
      <c r="F39" s="83"/>
      <c r="G39" s="83"/>
    </row>
    <row r="40" spans="1:7" ht="18.75">
      <c r="A40" s="83" t="s">
        <v>147</v>
      </c>
      <c r="B40" s="84">
        <v>244000</v>
      </c>
      <c r="C40" s="84"/>
      <c r="D40" s="84"/>
      <c r="E40" s="84">
        <v>224000</v>
      </c>
      <c r="F40" s="83"/>
      <c r="G40" s="85"/>
    </row>
    <row r="41" spans="1:7" ht="18.75">
      <c r="A41" s="83" t="s">
        <v>148</v>
      </c>
      <c r="B41" s="84">
        <v>19000</v>
      </c>
      <c r="C41" s="84"/>
      <c r="D41" s="84"/>
      <c r="E41" s="84">
        <v>19000</v>
      </c>
      <c r="F41" s="83"/>
      <c r="G41" s="86"/>
    </row>
    <row r="42" spans="1:7" ht="18">
      <c r="A42" s="87"/>
      <c r="B42" s="88">
        <f>SUM(B7:B41)</f>
        <v>24104327.8</v>
      </c>
      <c r="C42" s="88">
        <f>SUM(C7:C41)</f>
        <v>348600</v>
      </c>
      <c r="D42" s="88">
        <f>SUM(D7:D41)</f>
        <v>42600</v>
      </c>
      <c r="E42" s="88">
        <f>B42+C42-D42</f>
        <v>24410327.8</v>
      </c>
      <c r="F42" s="89"/>
      <c r="G42" s="90">
        <f>SUM(G6:G39)</f>
        <v>24410327.8</v>
      </c>
    </row>
    <row r="43" spans="1:7" ht="18">
      <c r="A43" s="91"/>
      <c r="B43" s="92"/>
      <c r="C43" s="92"/>
      <c r="D43" s="92"/>
      <c r="E43" s="92"/>
      <c r="F43" s="91"/>
      <c r="G43" s="93"/>
    </row>
    <row r="44" spans="1:7" ht="18">
      <c r="A44" s="91"/>
      <c r="B44" s="92"/>
      <c r="C44" s="92"/>
      <c r="D44" s="92"/>
      <c r="E44" s="92"/>
      <c r="F44" s="91"/>
      <c r="G44" s="93"/>
    </row>
    <row r="45" spans="1:7" ht="18">
      <c r="A45" s="91"/>
      <c r="B45" s="92"/>
      <c r="C45" s="92"/>
      <c r="D45" s="92"/>
      <c r="E45" s="92"/>
      <c r="F45" s="91"/>
      <c r="G45" s="93"/>
    </row>
    <row r="46" spans="1:7" ht="18">
      <c r="A46" s="163" t="s">
        <v>41</v>
      </c>
      <c r="B46" s="163"/>
      <c r="C46" s="163"/>
      <c r="D46" s="163"/>
      <c r="E46" s="163"/>
      <c r="F46" s="163"/>
      <c r="G46" s="163"/>
    </row>
    <row r="47" spans="1:7" ht="18">
      <c r="A47" s="91"/>
      <c r="B47" s="92"/>
      <c r="C47" s="92"/>
      <c r="D47" s="92"/>
      <c r="E47" s="92"/>
      <c r="F47" s="91"/>
      <c r="G47" s="93"/>
    </row>
    <row r="48" spans="1:7" ht="18.75">
      <c r="A48" s="94" t="s">
        <v>149</v>
      </c>
      <c r="B48" s="94"/>
      <c r="C48" s="94"/>
      <c r="D48" s="94"/>
      <c r="E48" s="94"/>
      <c r="F48" s="94"/>
      <c r="G48" s="94"/>
    </row>
    <row r="49" spans="1:7" ht="18.75">
      <c r="A49" s="94" t="s">
        <v>73</v>
      </c>
      <c r="B49" s="94"/>
      <c r="C49" s="94"/>
      <c r="D49" s="94"/>
      <c r="E49" s="94"/>
      <c r="F49" s="94"/>
      <c r="G49" s="94"/>
    </row>
    <row r="50" spans="1:7" ht="18.75">
      <c r="A50" s="94"/>
      <c r="B50" s="94"/>
      <c r="C50" s="94"/>
      <c r="D50" s="94"/>
      <c r="E50" s="94"/>
      <c r="F50" s="94"/>
      <c r="G50" s="94"/>
    </row>
    <row r="51" spans="1:7" ht="18.75">
      <c r="A51" s="94"/>
      <c r="B51" s="94"/>
      <c r="C51" s="94"/>
      <c r="D51" s="94"/>
      <c r="E51" s="94"/>
      <c r="F51" s="94"/>
      <c r="G51" s="94"/>
    </row>
    <row r="52" spans="1:9" ht="18.75">
      <c r="A52" s="95" t="s">
        <v>154</v>
      </c>
      <c r="B52" s="95"/>
      <c r="C52" s="95"/>
      <c r="D52" s="95"/>
      <c r="E52" s="95"/>
      <c r="F52" s="95"/>
      <c r="G52" s="95"/>
      <c r="H52" s="95"/>
      <c r="I52" s="95"/>
    </row>
    <row r="53" spans="1:7" ht="18.75">
      <c r="A53" s="94" t="s">
        <v>232</v>
      </c>
      <c r="B53" s="94"/>
      <c r="C53" s="94"/>
      <c r="D53" s="94"/>
      <c r="E53" s="94"/>
      <c r="F53" s="94"/>
      <c r="G53" s="94"/>
    </row>
    <row r="54" spans="1:7" ht="18.75">
      <c r="A54" s="94"/>
      <c r="B54" s="94"/>
      <c r="C54" s="94"/>
      <c r="D54" s="94"/>
      <c r="E54" s="94"/>
      <c r="F54" s="94"/>
      <c r="G54" s="94"/>
    </row>
    <row r="55" spans="1:7" ht="18.75">
      <c r="A55" s="94" t="s">
        <v>150</v>
      </c>
      <c r="B55" s="94"/>
      <c r="C55" s="94"/>
      <c r="D55" s="94"/>
      <c r="E55" s="94"/>
      <c r="F55" s="94"/>
      <c r="G55" s="94"/>
    </row>
    <row r="56" spans="1:7" ht="18.75">
      <c r="A56" s="94"/>
      <c r="B56" s="94"/>
      <c r="C56" s="94"/>
      <c r="D56" s="94"/>
      <c r="E56" s="94"/>
      <c r="F56" s="94"/>
      <c r="G56" s="94"/>
    </row>
    <row r="57" spans="1:7" ht="18.75">
      <c r="A57" s="94"/>
      <c r="B57" s="94"/>
      <c r="C57" s="94"/>
      <c r="D57" s="94"/>
      <c r="E57" s="94"/>
      <c r="F57" s="94"/>
      <c r="G57" s="94"/>
    </row>
    <row r="58" spans="1:7" ht="18.75">
      <c r="A58" s="94" t="s">
        <v>234</v>
      </c>
      <c r="B58" s="94"/>
      <c r="C58" s="94"/>
      <c r="D58" s="94"/>
      <c r="E58" s="94"/>
      <c r="F58" s="94"/>
      <c r="G58" s="94"/>
    </row>
    <row r="59" spans="1:7" ht="18.75">
      <c r="A59" s="151" t="s">
        <v>233</v>
      </c>
      <c r="B59" s="151"/>
      <c r="C59" s="151"/>
      <c r="D59" s="151"/>
      <c r="E59" s="151"/>
      <c r="F59" s="151"/>
      <c r="G59" s="151"/>
    </row>
    <row r="60" spans="1:7" ht="18.75">
      <c r="A60" s="94" t="s">
        <v>151</v>
      </c>
      <c r="B60" s="94"/>
      <c r="C60" s="94"/>
      <c r="D60" s="94"/>
      <c r="E60" s="94"/>
      <c r="F60" s="94"/>
      <c r="G60" s="94"/>
    </row>
  </sheetData>
  <mergeCells count="5">
    <mergeCell ref="A59:G59"/>
    <mergeCell ref="A1:G1"/>
    <mergeCell ref="A2:G2"/>
    <mergeCell ref="A3:G3"/>
    <mergeCell ref="A46:G46"/>
  </mergeCells>
  <printOptions/>
  <pageMargins left="0.28" right="0.24" top="0.3" bottom="0.39" header="0.19" footer="0.17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SheetLayoutView="100" workbookViewId="0" topLeftCell="A28">
      <selection activeCell="A5" sqref="A5"/>
    </sheetView>
  </sheetViews>
  <sheetFormatPr defaultColWidth="9.140625" defaultRowHeight="12.75"/>
  <cols>
    <col min="1" max="1" width="63.28125" style="94" customWidth="1"/>
    <col min="2" max="2" width="9.140625" style="94" customWidth="1"/>
    <col min="3" max="3" width="14.57421875" style="118" customWidth="1"/>
    <col min="4" max="16384" width="9.140625" style="94" customWidth="1"/>
  </cols>
  <sheetData>
    <row r="1" spans="1:3" ht="18.75">
      <c r="A1" s="150" t="s">
        <v>212</v>
      </c>
      <c r="B1" s="150"/>
      <c r="C1" s="150"/>
    </row>
    <row r="2" spans="1:3" ht="18.75">
      <c r="A2" s="150" t="s">
        <v>155</v>
      </c>
      <c r="B2" s="150"/>
      <c r="C2" s="150"/>
    </row>
    <row r="4" spans="1:3" ht="18.75">
      <c r="A4" s="119" t="s">
        <v>27</v>
      </c>
      <c r="B4" s="120"/>
      <c r="C4" s="121">
        <v>222945</v>
      </c>
    </row>
    <row r="5" spans="1:3" ht="18.75">
      <c r="A5" s="119" t="s">
        <v>28</v>
      </c>
      <c r="B5" s="120"/>
      <c r="C5" s="121">
        <v>10</v>
      </c>
    </row>
    <row r="6" spans="1:3" ht="18.75">
      <c r="A6" s="119" t="s">
        <v>91</v>
      </c>
      <c r="B6" s="120"/>
      <c r="C6" s="121">
        <v>7845.78</v>
      </c>
    </row>
    <row r="7" spans="1:3" ht="18.75">
      <c r="A7" s="150" t="s">
        <v>156</v>
      </c>
      <c r="B7" s="150"/>
      <c r="C7" s="122">
        <f>SUM(C4:C6)</f>
        <v>230800.78</v>
      </c>
    </row>
    <row r="9" spans="1:3" ht="18.75">
      <c r="A9" s="150" t="s">
        <v>213</v>
      </c>
      <c r="B9" s="150"/>
      <c r="C9" s="150"/>
    </row>
    <row r="10" spans="1:3" ht="18.75">
      <c r="A10" s="150" t="s">
        <v>159</v>
      </c>
      <c r="B10" s="150"/>
      <c r="C10" s="150"/>
    </row>
    <row r="11" spans="1:3" ht="18.75">
      <c r="A11" s="111" t="s">
        <v>214</v>
      </c>
      <c r="B11" s="97"/>
      <c r="C11" s="123">
        <v>26900</v>
      </c>
    </row>
    <row r="12" spans="1:3" ht="18.75">
      <c r="A12" s="111" t="s">
        <v>215</v>
      </c>
      <c r="B12" s="97"/>
      <c r="C12" s="123">
        <v>5000</v>
      </c>
    </row>
    <row r="13" spans="1:3" ht="18.75">
      <c r="A13" s="111" t="s">
        <v>216</v>
      </c>
      <c r="B13" s="97"/>
      <c r="C13" s="123">
        <v>5000</v>
      </c>
    </row>
    <row r="14" spans="1:3" ht="18.75">
      <c r="A14" s="111" t="s">
        <v>217</v>
      </c>
      <c r="B14" s="97"/>
      <c r="C14" s="123">
        <v>2720</v>
      </c>
    </row>
    <row r="15" spans="1:3" ht="18.75">
      <c r="A15" s="111" t="s">
        <v>218</v>
      </c>
      <c r="B15" s="97"/>
      <c r="C15" s="123">
        <v>3600</v>
      </c>
    </row>
    <row r="16" spans="1:3" ht="18.75">
      <c r="A16" s="111" t="s">
        <v>219</v>
      </c>
      <c r="B16" s="97"/>
      <c r="C16" s="123">
        <v>5000</v>
      </c>
    </row>
    <row r="17" spans="1:3" ht="18.75">
      <c r="A17" s="111" t="s">
        <v>218</v>
      </c>
      <c r="B17" s="97"/>
      <c r="C17" s="123">
        <v>77500</v>
      </c>
    </row>
    <row r="18" spans="1:3" ht="18.75">
      <c r="A18" s="94" t="s">
        <v>160</v>
      </c>
      <c r="B18" s="124" t="s">
        <v>161</v>
      </c>
      <c r="C18" s="123">
        <v>387900</v>
      </c>
    </row>
    <row r="19" spans="1:3" ht="18.75">
      <c r="A19" s="94" t="s">
        <v>162</v>
      </c>
      <c r="B19" s="124" t="s">
        <v>163</v>
      </c>
      <c r="C19" s="123">
        <v>241800</v>
      </c>
    </row>
    <row r="20" spans="1:3" ht="18.75">
      <c r="A20" s="94" t="s">
        <v>164</v>
      </c>
      <c r="B20" s="124" t="s">
        <v>165</v>
      </c>
      <c r="C20" s="123">
        <v>161500</v>
      </c>
    </row>
    <row r="21" spans="1:3" ht="18.75">
      <c r="A21" s="94" t="s">
        <v>164</v>
      </c>
      <c r="B21" s="124" t="s">
        <v>166</v>
      </c>
      <c r="C21" s="123">
        <v>20000</v>
      </c>
    </row>
    <row r="22" spans="1:3" ht="18.75">
      <c r="A22" s="94" t="s">
        <v>164</v>
      </c>
      <c r="B22" s="124" t="s">
        <v>167</v>
      </c>
      <c r="C22" s="123">
        <v>120000</v>
      </c>
    </row>
    <row r="23" spans="1:3" ht="18.75">
      <c r="A23" s="94" t="s">
        <v>220</v>
      </c>
      <c r="B23" s="124"/>
      <c r="C23" s="123">
        <v>680</v>
      </c>
    </row>
    <row r="24" spans="1:3" ht="18.75">
      <c r="A24" s="94" t="s">
        <v>221</v>
      </c>
      <c r="B24" s="124"/>
      <c r="C24" s="123">
        <v>58</v>
      </c>
    </row>
    <row r="25" spans="1:3" ht="18.75">
      <c r="A25" s="94" t="s">
        <v>222</v>
      </c>
      <c r="B25" s="124"/>
      <c r="C25" s="123">
        <v>58</v>
      </c>
    </row>
    <row r="26" spans="1:3" ht="18.75">
      <c r="A26" s="94" t="s">
        <v>223</v>
      </c>
      <c r="B26" s="124"/>
      <c r="C26" s="123">
        <v>5760</v>
      </c>
    </row>
    <row r="27" spans="1:3" ht="18.75">
      <c r="A27" s="97" t="s">
        <v>156</v>
      </c>
      <c r="B27" s="125"/>
      <c r="C27" s="122">
        <f>SUM(C11:C26)</f>
        <v>1063476</v>
      </c>
    </row>
    <row r="28" spans="2:3" ht="18.75">
      <c r="B28" s="126"/>
      <c r="C28" s="123"/>
    </row>
    <row r="29" spans="1:3" ht="18.75">
      <c r="A29" s="150" t="s">
        <v>237</v>
      </c>
      <c r="B29" s="150"/>
      <c r="C29" s="150"/>
    </row>
    <row r="30" spans="1:3" ht="18.75">
      <c r="A30" s="150" t="s">
        <v>157</v>
      </c>
      <c r="B30" s="150"/>
      <c r="C30" s="150"/>
    </row>
    <row r="31" spans="1:3" ht="18.75">
      <c r="A31" s="94" t="s">
        <v>225</v>
      </c>
      <c r="B31" s="124"/>
      <c r="C31" s="123">
        <v>5000</v>
      </c>
    </row>
    <row r="32" spans="1:3" ht="18.75">
      <c r="A32" s="94" t="s">
        <v>224</v>
      </c>
      <c r="B32" s="124"/>
      <c r="C32" s="123">
        <v>4500</v>
      </c>
    </row>
    <row r="33" spans="1:3" ht="18.75">
      <c r="A33" s="94" t="s">
        <v>158</v>
      </c>
      <c r="B33" s="124"/>
      <c r="C33" s="123">
        <v>11140</v>
      </c>
    </row>
    <row r="34" spans="1:3" ht="18.75">
      <c r="A34" s="94" t="s">
        <v>226</v>
      </c>
      <c r="B34" s="124"/>
      <c r="C34" s="123">
        <v>26936</v>
      </c>
    </row>
    <row r="35" spans="1:3" ht="18.75">
      <c r="A35" s="94" t="s">
        <v>227</v>
      </c>
      <c r="B35" s="124"/>
      <c r="C35" s="123">
        <v>9427.6</v>
      </c>
    </row>
    <row r="36" spans="1:3" ht="18.75">
      <c r="A36" s="94" t="s">
        <v>228</v>
      </c>
      <c r="B36" s="124"/>
      <c r="C36" s="123">
        <v>16894.2</v>
      </c>
    </row>
    <row r="37" spans="1:3" ht="18.75">
      <c r="A37" s="94" t="s">
        <v>229</v>
      </c>
      <c r="B37" s="124"/>
      <c r="C37" s="123">
        <v>69815.2</v>
      </c>
    </row>
    <row r="38" spans="1:3" ht="18.75">
      <c r="A38" s="94" t="s">
        <v>230</v>
      </c>
      <c r="B38" s="124"/>
      <c r="C38" s="123">
        <v>125108.4</v>
      </c>
    </row>
    <row r="39" spans="1:3" ht="18.75">
      <c r="A39" s="97" t="s">
        <v>156</v>
      </c>
      <c r="B39" s="125"/>
      <c r="C39" s="122">
        <f>SUM(C31:C38)</f>
        <v>268821.4</v>
      </c>
    </row>
  </sheetData>
  <mergeCells count="7">
    <mergeCell ref="A29:C29"/>
    <mergeCell ref="A30:C30"/>
    <mergeCell ref="A10:C10"/>
    <mergeCell ref="A1:C1"/>
    <mergeCell ref="A2:C2"/>
    <mergeCell ref="A7:B7"/>
    <mergeCell ref="A9:C9"/>
  </mergeCells>
  <printOptions/>
  <pageMargins left="0.75" right="0.75" top="0.69" bottom="1" header="0.5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dinsai</cp:lastModifiedBy>
  <cp:lastPrinted>2012-10-04T04:10:44Z</cp:lastPrinted>
  <dcterms:created xsi:type="dcterms:W3CDTF">2011-10-05T05:34:49Z</dcterms:created>
  <dcterms:modified xsi:type="dcterms:W3CDTF">2012-10-04T06:56:47Z</dcterms:modified>
  <cp:category/>
  <cp:version/>
  <cp:contentType/>
  <cp:contentStatus/>
</cp:coreProperties>
</file>